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824" activeTab="0"/>
  </bookViews>
  <sheets>
    <sheet name="Pravila ocjenjivanja" sheetId="1" r:id="rId1"/>
    <sheet name="Poglavlje 1.1" sheetId="2" r:id="rId2"/>
    <sheet name="Poglavlje 1.2" sheetId="3" r:id="rId3"/>
    <sheet name="Poglavlje 1.3" sheetId="4" r:id="rId4"/>
    <sheet name="Poglavlje 1.4" sheetId="5" r:id="rId5"/>
    <sheet name="Poglavlje 1.5" sheetId="6" r:id="rId6"/>
    <sheet name="Poglavlje 1.6" sheetId="7" r:id="rId7"/>
    <sheet name="Poglavlje 1.7" sheetId="8" r:id="rId8"/>
    <sheet name="Poglavlje 1.8" sheetId="9" r:id="rId9"/>
    <sheet name="Poglavlje 1.9" sheetId="10" r:id="rId10"/>
    <sheet name="Poglavlje 1.10" sheetId="11" r:id="rId11"/>
    <sheet name="Poglavlje 1.11" sheetId="12" r:id="rId12"/>
    <sheet name="Poglavlje 1.12" sheetId="13" r:id="rId13"/>
    <sheet name="Poglavlje 1.13" sheetId="14" r:id="rId14"/>
    <sheet name="Tablice i grafovi" sheetId="15" r:id="rId15"/>
  </sheets>
  <definedNames>
    <definedName name="_xlnm.Print_Area" localSheetId="1">'Poglavlje 1.1'!$B$3:$J$16</definedName>
    <definedName name="_xlnm.Print_Area" localSheetId="10">'Poglavlje 1.10'!$B$1:$J$11</definedName>
    <definedName name="_xlnm.Print_Area" localSheetId="11">'Poglavlje 1.11'!$B$2:$J$27</definedName>
    <definedName name="_xlnm.Print_Area" localSheetId="12">'Poglavlje 1.12'!$B$1:$J$13</definedName>
    <definedName name="_xlnm.Print_Area" localSheetId="13">'Poglavlje 1.13'!$B$2:$J$15</definedName>
    <definedName name="_xlnm.Print_Area" localSheetId="2">'Poglavlje 1.2'!$B$2:$J$15</definedName>
    <definedName name="_xlnm.Print_Area" localSheetId="3">'Poglavlje 1.3'!$B$2:$J$21</definedName>
    <definedName name="_xlnm.Print_Area" localSheetId="4">'Poglavlje 1.4'!$B$2:$J$12</definedName>
    <definedName name="_xlnm.Print_Area" localSheetId="5">'Poglavlje 1.5'!$B$2:$J$12</definedName>
    <definedName name="_xlnm.Print_Area" localSheetId="6">'Poglavlje 1.6'!$B$2:$J$14</definedName>
    <definedName name="_xlnm.Print_Area" localSheetId="7">'Poglavlje 1.7'!$B$1:$J$14</definedName>
    <definedName name="_xlnm.Print_Area" localSheetId="8">'Poglavlje 1.8'!$B$2:$J$15</definedName>
    <definedName name="_xlnm.Print_Area" localSheetId="9">'Poglavlje 1.9'!$B$2:$J$15</definedName>
    <definedName name="_xlnm.Print_Area" localSheetId="0">'Pravila ocjenjivanja'!$A$4:$G$34</definedName>
    <definedName name="_xlnm.Print_Titles" localSheetId="1">'Poglavlje 1.1'!$2:$4</definedName>
    <definedName name="_xlnm.Print_Titles" localSheetId="10">'Poglavlje 1.10'!$2:$4</definedName>
    <definedName name="_xlnm.Print_Titles" localSheetId="11">'Poglavlje 1.11'!$2:$4</definedName>
    <definedName name="_xlnm.Print_Titles" localSheetId="12">'Poglavlje 1.12'!$2:$4</definedName>
    <definedName name="_xlnm.Print_Titles" localSheetId="13">'Poglavlje 1.13'!$2:$4</definedName>
    <definedName name="_xlnm.Print_Titles" localSheetId="2">'Poglavlje 1.2'!$2:$4</definedName>
    <definedName name="_xlnm.Print_Titles" localSheetId="3">'Poglavlje 1.3'!$2:$4</definedName>
    <definedName name="_xlnm.Print_Titles" localSheetId="4">'Poglavlje 1.4'!$2:$4</definedName>
    <definedName name="_xlnm.Print_Titles" localSheetId="5">'Poglavlje 1.5'!$2:$4</definedName>
    <definedName name="_xlnm.Print_Titles" localSheetId="6">'Poglavlje 1.6'!$2:$4</definedName>
    <definedName name="_xlnm.Print_Titles" localSheetId="7">'Poglavlje 1.7'!$2:$4</definedName>
    <definedName name="_xlnm.Print_Titles" localSheetId="8">'Poglavlje 1.8'!$2:$4</definedName>
    <definedName name="_xlnm.Print_Titles" localSheetId="9">'Poglavlje 1.9'!$2:$4</definedName>
    <definedName name="Z_5BE82463_25D4_4940_9C11_DCFC6D5036A3_.wvu.PrintArea" localSheetId="1" hidden="1">'Poglavlje 1.1'!$B$1:$J$16</definedName>
    <definedName name="Z_5BE82463_25D4_4940_9C11_DCFC6D5036A3_.wvu.PrintArea" localSheetId="10" hidden="1">'Poglavlje 1.10'!$B$1:$J$11</definedName>
    <definedName name="Z_5BE82463_25D4_4940_9C11_DCFC6D5036A3_.wvu.PrintArea" localSheetId="11" hidden="1">'Poglavlje 1.11'!$B$1:$J$11</definedName>
    <definedName name="Z_5BE82463_25D4_4940_9C11_DCFC6D5036A3_.wvu.PrintArea" localSheetId="12" hidden="1">'Poglavlje 1.12'!$B$1:$J$11</definedName>
    <definedName name="Z_5BE82463_25D4_4940_9C11_DCFC6D5036A3_.wvu.PrintArea" localSheetId="13" hidden="1">'Poglavlje 1.13'!$B$1:$J$11</definedName>
    <definedName name="Z_5BE82463_25D4_4940_9C11_DCFC6D5036A3_.wvu.PrintArea" localSheetId="2" hidden="1">'Poglavlje 1.2'!$B$1:$J$15</definedName>
    <definedName name="Z_5BE82463_25D4_4940_9C11_DCFC6D5036A3_.wvu.PrintArea" localSheetId="3" hidden="1">'Poglavlje 1.3'!$B$1:$J$21</definedName>
    <definedName name="Z_5BE82463_25D4_4940_9C11_DCFC6D5036A3_.wvu.PrintArea" localSheetId="4" hidden="1">'Poglavlje 1.4'!$B$1:$J$11</definedName>
    <definedName name="Z_5BE82463_25D4_4940_9C11_DCFC6D5036A3_.wvu.PrintArea" localSheetId="5" hidden="1">'Poglavlje 1.5'!$B$1:$J$12</definedName>
    <definedName name="Z_5BE82463_25D4_4940_9C11_DCFC6D5036A3_.wvu.PrintArea" localSheetId="6" hidden="1">'Poglavlje 1.6'!$B$1:$J$14</definedName>
    <definedName name="Z_5BE82463_25D4_4940_9C11_DCFC6D5036A3_.wvu.PrintArea" localSheetId="7" hidden="1">'Poglavlje 1.7'!$B$1:$J$14</definedName>
    <definedName name="Z_5BE82463_25D4_4940_9C11_DCFC6D5036A3_.wvu.PrintArea" localSheetId="8" hidden="1">'Poglavlje 1.8'!$B$1:$J$15</definedName>
    <definedName name="Z_5BE82463_25D4_4940_9C11_DCFC6D5036A3_.wvu.PrintArea" localSheetId="9" hidden="1">'Poglavlje 1.9'!$B$1:$J$15</definedName>
    <definedName name="Z_5BE82463_25D4_4940_9C11_DCFC6D5036A3_.wvu.PrintTitles" localSheetId="1" hidden="1">'Poglavlje 1.1'!$2:$4</definedName>
    <definedName name="Z_5BE82463_25D4_4940_9C11_DCFC6D5036A3_.wvu.PrintTitles" localSheetId="10" hidden="1">'Poglavlje 1.10'!$2:$4</definedName>
    <definedName name="Z_5BE82463_25D4_4940_9C11_DCFC6D5036A3_.wvu.PrintTitles" localSheetId="11" hidden="1">'Poglavlje 1.11'!$2:$4</definedName>
    <definedName name="Z_5BE82463_25D4_4940_9C11_DCFC6D5036A3_.wvu.PrintTitles" localSheetId="12" hidden="1">'Poglavlje 1.12'!$2:$4</definedName>
    <definedName name="Z_5BE82463_25D4_4940_9C11_DCFC6D5036A3_.wvu.PrintTitles" localSheetId="13" hidden="1">'Poglavlje 1.13'!$2:$4</definedName>
    <definedName name="Z_5BE82463_25D4_4940_9C11_DCFC6D5036A3_.wvu.PrintTitles" localSheetId="2" hidden="1">'Poglavlje 1.2'!$2:$4</definedName>
    <definedName name="Z_5BE82463_25D4_4940_9C11_DCFC6D5036A3_.wvu.PrintTitles" localSheetId="3" hidden="1">'Poglavlje 1.3'!$2:$4</definedName>
    <definedName name="Z_5BE82463_25D4_4940_9C11_DCFC6D5036A3_.wvu.PrintTitles" localSheetId="4" hidden="1">'Poglavlje 1.4'!$2:$4</definedName>
    <definedName name="Z_5BE82463_25D4_4940_9C11_DCFC6D5036A3_.wvu.PrintTitles" localSheetId="5" hidden="1">'Poglavlje 1.5'!$2:$4</definedName>
    <definedName name="Z_5BE82463_25D4_4940_9C11_DCFC6D5036A3_.wvu.PrintTitles" localSheetId="6" hidden="1">'Poglavlje 1.6'!$2:$4</definedName>
    <definedName name="Z_5BE82463_25D4_4940_9C11_DCFC6D5036A3_.wvu.PrintTitles" localSheetId="7" hidden="1">'Poglavlje 1.7'!$2:$4</definedName>
    <definedName name="Z_5BE82463_25D4_4940_9C11_DCFC6D5036A3_.wvu.PrintTitles" localSheetId="8" hidden="1">'Poglavlje 1.8'!$2:$4</definedName>
    <definedName name="Z_5BE82463_25D4_4940_9C11_DCFC6D5036A3_.wvu.PrintTitles" localSheetId="9" hidden="1">'Poglavlje 1.9'!$2:$4</definedName>
    <definedName name="Z_82943645_5566_4FF5_8992_E090DD11EA66_.wvu.PrintArea" localSheetId="1" hidden="1">'Poglavlje 1.1'!$B$1:$J$16</definedName>
    <definedName name="Z_82943645_5566_4FF5_8992_E090DD11EA66_.wvu.PrintArea" localSheetId="10" hidden="1">'Poglavlje 1.10'!$B$1:$J$11</definedName>
    <definedName name="Z_82943645_5566_4FF5_8992_E090DD11EA66_.wvu.PrintArea" localSheetId="11" hidden="1">'Poglavlje 1.11'!$B$1:$J$11</definedName>
    <definedName name="Z_82943645_5566_4FF5_8992_E090DD11EA66_.wvu.PrintArea" localSheetId="12" hidden="1">'Poglavlje 1.12'!$B$1:$J$11</definedName>
    <definedName name="Z_82943645_5566_4FF5_8992_E090DD11EA66_.wvu.PrintArea" localSheetId="13" hidden="1">'Poglavlje 1.13'!$B$1:$J$11</definedName>
    <definedName name="Z_82943645_5566_4FF5_8992_E090DD11EA66_.wvu.PrintArea" localSheetId="2" hidden="1">'Poglavlje 1.2'!$B$1:$J$15</definedName>
    <definedName name="Z_82943645_5566_4FF5_8992_E090DD11EA66_.wvu.PrintArea" localSheetId="3" hidden="1">'Poglavlje 1.3'!$B$1:$J$21</definedName>
    <definedName name="Z_82943645_5566_4FF5_8992_E090DD11EA66_.wvu.PrintArea" localSheetId="4" hidden="1">'Poglavlje 1.4'!$B$1:$J$11</definedName>
    <definedName name="Z_82943645_5566_4FF5_8992_E090DD11EA66_.wvu.PrintArea" localSheetId="5" hidden="1">'Poglavlje 1.5'!$B$1:$J$12</definedName>
    <definedName name="Z_82943645_5566_4FF5_8992_E090DD11EA66_.wvu.PrintArea" localSheetId="6" hidden="1">'Poglavlje 1.6'!$B$1:$J$14</definedName>
    <definedName name="Z_82943645_5566_4FF5_8992_E090DD11EA66_.wvu.PrintArea" localSheetId="7" hidden="1">'Poglavlje 1.7'!$B$1:$J$14</definedName>
    <definedName name="Z_82943645_5566_4FF5_8992_E090DD11EA66_.wvu.PrintArea" localSheetId="8" hidden="1">'Poglavlje 1.8'!$B$1:$J$15</definedName>
    <definedName name="Z_82943645_5566_4FF5_8992_E090DD11EA66_.wvu.PrintArea" localSheetId="9" hidden="1">'Poglavlje 1.9'!$B$1:$J$15</definedName>
    <definedName name="Z_82943645_5566_4FF5_8992_E090DD11EA66_.wvu.PrintTitles" localSheetId="1" hidden="1">'Poglavlje 1.1'!$2:$4</definedName>
    <definedName name="Z_82943645_5566_4FF5_8992_E090DD11EA66_.wvu.PrintTitles" localSheetId="10" hidden="1">'Poglavlje 1.10'!$2:$4</definedName>
    <definedName name="Z_82943645_5566_4FF5_8992_E090DD11EA66_.wvu.PrintTitles" localSheetId="11" hidden="1">'Poglavlje 1.11'!$2:$4</definedName>
    <definedName name="Z_82943645_5566_4FF5_8992_E090DD11EA66_.wvu.PrintTitles" localSheetId="12" hidden="1">'Poglavlje 1.12'!$2:$4</definedName>
    <definedName name="Z_82943645_5566_4FF5_8992_E090DD11EA66_.wvu.PrintTitles" localSheetId="13" hidden="1">'Poglavlje 1.13'!$2:$4</definedName>
    <definedName name="Z_82943645_5566_4FF5_8992_E090DD11EA66_.wvu.PrintTitles" localSheetId="2" hidden="1">'Poglavlje 1.2'!$2:$4</definedName>
    <definedName name="Z_82943645_5566_4FF5_8992_E090DD11EA66_.wvu.PrintTitles" localSheetId="3" hidden="1">'Poglavlje 1.3'!$2:$4</definedName>
    <definedName name="Z_82943645_5566_4FF5_8992_E090DD11EA66_.wvu.PrintTitles" localSheetId="4" hidden="1">'Poglavlje 1.4'!$2:$4</definedName>
    <definedName name="Z_82943645_5566_4FF5_8992_E090DD11EA66_.wvu.PrintTitles" localSheetId="5" hidden="1">'Poglavlje 1.5'!$2:$4</definedName>
    <definedName name="Z_82943645_5566_4FF5_8992_E090DD11EA66_.wvu.PrintTitles" localSheetId="6" hidden="1">'Poglavlje 1.6'!$2:$4</definedName>
    <definedName name="Z_82943645_5566_4FF5_8992_E090DD11EA66_.wvu.PrintTitles" localSheetId="7" hidden="1">'Poglavlje 1.7'!$2:$4</definedName>
    <definedName name="Z_82943645_5566_4FF5_8992_E090DD11EA66_.wvu.PrintTitles" localSheetId="8" hidden="1">'Poglavlje 1.8'!$2:$4</definedName>
    <definedName name="Z_82943645_5566_4FF5_8992_E090DD11EA66_.wvu.PrintTitles" localSheetId="9" hidden="1">'Poglavlje 1.9'!$2:$4</definedName>
    <definedName name="Z_94375DC0_F14D_4331_BA01_1A95BD48363B_.wvu.PrintArea" localSheetId="1" hidden="1">'Poglavlje 1.1'!$B$1:$J$16</definedName>
    <definedName name="Z_94375DC0_F14D_4331_BA01_1A95BD48363B_.wvu.PrintArea" localSheetId="10" hidden="1">'Poglavlje 1.10'!$B$1:$J$11</definedName>
    <definedName name="Z_94375DC0_F14D_4331_BA01_1A95BD48363B_.wvu.PrintArea" localSheetId="11" hidden="1">'Poglavlje 1.11'!$B$1:$J$11</definedName>
    <definedName name="Z_94375DC0_F14D_4331_BA01_1A95BD48363B_.wvu.PrintArea" localSheetId="12" hidden="1">'Poglavlje 1.12'!$B$1:$J$11</definedName>
    <definedName name="Z_94375DC0_F14D_4331_BA01_1A95BD48363B_.wvu.PrintArea" localSheetId="13" hidden="1">'Poglavlje 1.13'!$B$1:$J$11</definedName>
    <definedName name="Z_94375DC0_F14D_4331_BA01_1A95BD48363B_.wvu.PrintArea" localSheetId="2" hidden="1">'Poglavlje 1.2'!$B$1:$J$15</definedName>
    <definedName name="Z_94375DC0_F14D_4331_BA01_1A95BD48363B_.wvu.PrintArea" localSheetId="3" hidden="1">'Poglavlje 1.3'!$B$1:$J$21</definedName>
    <definedName name="Z_94375DC0_F14D_4331_BA01_1A95BD48363B_.wvu.PrintArea" localSheetId="4" hidden="1">'Poglavlje 1.4'!$B$1:$J$11</definedName>
    <definedName name="Z_94375DC0_F14D_4331_BA01_1A95BD48363B_.wvu.PrintArea" localSheetId="5" hidden="1">'Poglavlje 1.5'!$B$1:$J$12</definedName>
    <definedName name="Z_94375DC0_F14D_4331_BA01_1A95BD48363B_.wvu.PrintArea" localSheetId="6" hidden="1">'Poglavlje 1.6'!$B$1:$J$14</definedName>
    <definedName name="Z_94375DC0_F14D_4331_BA01_1A95BD48363B_.wvu.PrintArea" localSheetId="7" hidden="1">'Poglavlje 1.7'!$B$1:$J$14</definedName>
    <definedName name="Z_94375DC0_F14D_4331_BA01_1A95BD48363B_.wvu.PrintArea" localSheetId="8" hidden="1">'Poglavlje 1.8'!$B$1:$J$15</definedName>
    <definedName name="Z_94375DC0_F14D_4331_BA01_1A95BD48363B_.wvu.PrintArea" localSheetId="9" hidden="1">'Poglavlje 1.9'!$B$1:$J$15</definedName>
    <definedName name="Z_94375DC0_F14D_4331_BA01_1A95BD48363B_.wvu.PrintTitles" localSheetId="1" hidden="1">'Poglavlje 1.1'!$2:$4</definedName>
    <definedName name="Z_94375DC0_F14D_4331_BA01_1A95BD48363B_.wvu.PrintTitles" localSheetId="10" hidden="1">'Poglavlje 1.10'!$2:$4</definedName>
    <definedName name="Z_94375DC0_F14D_4331_BA01_1A95BD48363B_.wvu.PrintTitles" localSheetId="11" hidden="1">'Poglavlje 1.11'!$2:$4</definedName>
    <definedName name="Z_94375DC0_F14D_4331_BA01_1A95BD48363B_.wvu.PrintTitles" localSheetId="12" hidden="1">'Poglavlje 1.12'!$2:$4</definedName>
    <definedName name="Z_94375DC0_F14D_4331_BA01_1A95BD48363B_.wvu.PrintTitles" localSheetId="13" hidden="1">'Poglavlje 1.13'!$2:$4</definedName>
    <definedName name="Z_94375DC0_F14D_4331_BA01_1A95BD48363B_.wvu.PrintTitles" localSheetId="2" hidden="1">'Poglavlje 1.2'!$2:$4</definedName>
    <definedName name="Z_94375DC0_F14D_4331_BA01_1A95BD48363B_.wvu.PrintTitles" localSheetId="3" hidden="1">'Poglavlje 1.3'!$2:$4</definedName>
    <definedName name="Z_94375DC0_F14D_4331_BA01_1A95BD48363B_.wvu.PrintTitles" localSheetId="4" hidden="1">'Poglavlje 1.4'!$2:$4</definedName>
    <definedName name="Z_94375DC0_F14D_4331_BA01_1A95BD48363B_.wvu.PrintTitles" localSheetId="5" hidden="1">'Poglavlje 1.5'!$2:$4</definedName>
    <definedName name="Z_94375DC0_F14D_4331_BA01_1A95BD48363B_.wvu.PrintTitles" localSheetId="6" hidden="1">'Poglavlje 1.6'!$2:$4</definedName>
    <definedName name="Z_94375DC0_F14D_4331_BA01_1A95BD48363B_.wvu.PrintTitles" localSheetId="7" hidden="1">'Poglavlje 1.7'!$2:$4</definedName>
    <definedName name="Z_94375DC0_F14D_4331_BA01_1A95BD48363B_.wvu.PrintTitles" localSheetId="8" hidden="1">'Poglavlje 1.8'!$2:$4</definedName>
    <definedName name="Z_94375DC0_F14D_4331_BA01_1A95BD48363B_.wvu.PrintTitles" localSheetId="9" hidden="1">'Poglavlje 1.9'!$2:$4</definedName>
    <definedName name="Z_A9FE48A2_8533_472F_AD9D_B894AE752614_.wvu.PrintArea" localSheetId="1" hidden="1">'Poglavlje 1.1'!$B$1:$J$16</definedName>
    <definedName name="Z_A9FE48A2_8533_472F_AD9D_B894AE752614_.wvu.PrintArea" localSheetId="10" hidden="1">'Poglavlje 1.10'!$B$1:$J$11</definedName>
    <definedName name="Z_A9FE48A2_8533_472F_AD9D_B894AE752614_.wvu.PrintArea" localSheetId="11" hidden="1">'Poglavlje 1.11'!$B$1:$J$11</definedName>
    <definedName name="Z_A9FE48A2_8533_472F_AD9D_B894AE752614_.wvu.PrintArea" localSheetId="12" hidden="1">'Poglavlje 1.12'!$B$1:$J$11</definedName>
    <definedName name="Z_A9FE48A2_8533_472F_AD9D_B894AE752614_.wvu.PrintArea" localSheetId="13" hidden="1">'Poglavlje 1.13'!$B$1:$J$11</definedName>
    <definedName name="Z_A9FE48A2_8533_472F_AD9D_B894AE752614_.wvu.PrintArea" localSheetId="2" hidden="1">'Poglavlje 1.2'!$B$1:$J$15</definedName>
    <definedName name="Z_A9FE48A2_8533_472F_AD9D_B894AE752614_.wvu.PrintArea" localSheetId="3" hidden="1">'Poglavlje 1.3'!$B$1:$J$21</definedName>
    <definedName name="Z_A9FE48A2_8533_472F_AD9D_B894AE752614_.wvu.PrintArea" localSheetId="4" hidden="1">'Poglavlje 1.4'!$B$1:$J$11</definedName>
    <definedName name="Z_A9FE48A2_8533_472F_AD9D_B894AE752614_.wvu.PrintArea" localSheetId="5" hidden="1">'Poglavlje 1.5'!$B$1:$J$12</definedName>
    <definedName name="Z_A9FE48A2_8533_472F_AD9D_B894AE752614_.wvu.PrintArea" localSheetId="6" hidden="1">'Poglavlje 1.6'!$B$1:$J$14</definedName>
    <definedName name="Z_A9FE48A2_8533_472F_AD9D_B894AE752614_.wvu.PrintArea" localSheetId="7" hidden="1">'Poglavlje 1.7'!$B$1:$J$14</definedName>
    <definedName name="Z_A9FE48A2_8533_472F_AD9D_B894AE752614_.wvu.PrintArea" localSheetId="8" hidden="1">'Poglavlje 1.8'!$B$1:$J$15</definedName>
    <definedName name="Z_A9FE48A2_8533_472F_AD9D_B894AE752614_.wvu.PrintArea" localSheetId="9" hidden="1">'Poglavlje 1.9'!$B$1:$J$15</definedName>
    <definedName name="Z_A9FE48A2_8533_472F_AD9D_B894AE752614_.wvu.PrintTitles" localSheetId="1" hidden="1">'Poglavlje 1.1'!$2:$4</definedName>
    <definedName name="Z_A9FE48A2_8533_472F_AD9D_B894AE752614_.wvu.PrintTitles" localSheetId="10" hidden="1">'Poglavlje 1.10'!$2:$4</definedName>
    <definedName name="Z_A9FE48A2_8533_472F_AD9D_B894AE752614_.wvu.PrintTitles" localSheetId="11" hidden="1">'Poglavlje 1.11'!$2:$4</definedName>
    <definedName name="Z_A9FE48A2_8533_472F_AD9D_B894AE752614_.wvu.PrintTitles" localSheetId="12" hidden="1">'Poglavlje 1.12'!$2:$4</definedName>
    <definedName name="Z_A9FE48A2_8533_472F_AD9D_B894AE752614_.wvu.PrintTitles" localSheetId="13" hidden="1">'Poglavlje 1.13'!$2:$4</definedName>
    <definedName name="Z_A9FE48A2_8533_472F_AD9D_B894AE752614_.wvu.PrintTitles" localSheetId="2" hidden="1">'Poglavlje 1.2'!$2:$4</definedName>
    <definedName name="Z_A9FE48A2_8533_472F_AD9D_B894AE752614_.wvu.PrintTitles" localSheetId="3" hidden="1">'Poglavlje 1.3'!$2:$4</definedName>
    <definedName name="Z_A9FE48A2_8533_472F_AD9D_B894AE752614_.wvu.PrintTitles" localSheetId="4" hidden="1">'Poglavlje 1.4'!$2:$4</definedName>
    <definedName name="Z_A9FE48A2_8533_472F_AD9D_B894AE752614_.wvu.PrintTitles" localSheetId="5" hidden="1">'Poglavlje 1.5'!$2:$4</definedName>
    <definedName name="Z_A9FE48A2_8533_472F_AD9D_B894AE752614_.wvu.PrintTitles" localSheetId="6" hidden="1">'Poglavlje 1.6'!$2:$4</definedName>
    <definedName name="Z_A9FE48A2_8533_472F_AD9D_B894AE752614_.wvu.PrintTitles" localSheetId="7" hidden="1">'Poglavlje 1.7'!$2:$4</definedName>
    <definedName name="Z_A9FE48A2_8533_472F_AD9D_B894AE752614_.wvu.PrintTitles" localSheetId="8" hidden="1">'Poglavlje 1.8'!$2:$4</definedName>
    <definedName name="Z_A9FE48A2_8533_472F_AD9D_B894AE752614_.wvu.PrintTitles" localSheetId="9" hidden="1">'Poglavlje 1.9'!$2:$4</definedName>
  </definedNames>
  <calcPr fullCalcOnLoad="1"/>
</workbook>
</file>

<file path=xl/sharedStrings.xml><?xml version="1.0" encoding="utf-8"?>
<sst xmlns="http://schemas.openxmlformats.org/spreadsheetml/2006/main" count="619" uniqueCount="304">
  <si>
    <t xml:space="preserve">Status: </t>
  </si>
  <si>
    <t>=</t>
  </si>
  <si>
    <t>Poglavlje</t>
  </si>
  <si>
    <t xml:space="preserve">nije definirano </t>
  </si>
  <si>
    <t xml:space="preserve">definirano </t>
  </si>
  <si>
    <t>implementirano</t>
  </si>
  <si>
    <t>djelotvorno</t>
  </si>
  <si>
    <t>nije potpuno definirano</t>
  </si>
  <si>
    <t>potpuno definirano</t>
  </si>
  <si>
    <t>potpuno implementirano</t>
  </si>
  <si>
    <t>potpuno djelotvorno</t>
  </si>
  <si>
    <t>nije definirano</t>
  </si>
  <si>
    <t>definirano</t>
  </si>
  <si>
    <t xml:space="preserve">djelotvorno </t>
  </si>
  <si>
    <t>stupanj</t>
  </si>
  <si>
    <t>Politika osiguravanja kvalitete</t>
  </si>
  <si>
    <t>djelomično djelotvorno</t>
  </si>
  <si>
    <t>1.1</t>
  </si>
  <si>
    <t xml:space="preserve"> </t>
  </si>
  <si>
    <t>1.2</t>
  </si>
  <si>
    <t>Izrada i odobravanje programa</t>
  </si>
  <si>
    <t>1.3</t>
  </si>
  <si>
    <t>1.4</t>
  </si>
  <si>
    <t>Upis i napredovanje studenata, priznavanje i certificiranje</t>
  </si>
  <si>
    <t>1.5</t>
  </si>
  <si>
    <t>Nastavno osoblje</t>
  </si>
  <si>
    <t>Visoka učilišta moraju osigurati kompetentnost svojih nastavnika te primjenjivati pravedne i transparentne procese zapošljavanja i razvoja svojih zaposlenika.</t>
  </si>
  <si>
    <t>1.6</t>
  </si>
  <si>
    <t>Resursi za učenje i podrška studentima</t>
  </si>
  <si>
    <t>1.7</t>
  </si>
  <si>
    <t>Upravljanje informacijama</t>
  </si>
  <si>
    <t>Visoka učilišta moraju osigurati prikupljanje, analizu i korištenje informacija relevantnih za djelotvorno upravljanje programima i drugim aktivnostima.</t>
  </si>
  <si>
    <t>1.8</t>
  </si>
  <si>
    <t>Informiranje javnosti</t>
  </si>
  <si>
    <t>1.9</t>
  </si>
  <si>
    <t>1.10</t>
  </si>
  <si>
    <t>Zahtjev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</si>
  <si>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</si>
  <si>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</si>
  <si>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</si>
  <si>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</si>
  <si>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</si>
  <si>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</si>
  <si>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</si>
  <si>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</si>
  <si>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</si>
  <si>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</si>
  <si>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Poglavlje 1.1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</si>
  <si>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</si>
  <si>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</si>
  <si>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</si>
  <si>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</si>
  <si>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</si>
  <si>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</si>
  <si>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</si>
  <si>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</si>
  <si>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</si>
  <si>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Poglavlje 1.2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</si>
  <si>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</si>
  <si>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</si>
  <si>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</si>
  <si>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</si>
  <si>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</si>
  <si>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</si>
  <si>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</si>
  <si>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</si>
  <si>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</si>
  <si>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</si>
  <si>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</si>
  <si>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</si>
  <si>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</si>
  <si>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</si>
  <si>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</si>
  <si>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Poglavlje 1.3</t>
  </si>
  <si>
    <t>1.4.1</t>
  </si>
  <si>
    <t>1.4.2</t>
  </si>
  <si>
    <t>1.4.3</t>
  </si>
  <si>
    <t>1.4.4</t>
  </si>
  <si>
    <t>1.4.5</t>
  </si>
  <si>
    <t>Poglavlje 1.4</t>
  </si>
  <si>
    <t>Poglavlje 1.5</t>
  </si>
  <si>
    <t>1.5.1</t>
  </si>
  <si>
    <t>1.5.2</t>
  </si>
  <si>
    <t>1.5.3</t>
  </si>
  <si>
    <t>1.5.4</t>
  </si>
  <si>
    <t>1.5.5</t>
  </si>
  <si>
    <t>1.5.6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</si>
  <si>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</si>
  <si>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</si>
  <si>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</si>
  <si>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</si>
  <si>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</si>
  <si>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</si>
  <si>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</si>
  <si>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</si>
  <si>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Poglavlje 1.6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</si>
  <si>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</si>
  <si>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</si>
  <si>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</si>
  <si>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</si>
  <si>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</si>
  <si>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</si>
  <si>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</si>
  <si>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</si>
  <si>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Poglavlje 1.7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</si>
  <si>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</si>
  <si>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</si>
  <si>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</si>
  <si>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</si>
  <si>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</si>
  <si>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</si>
  <si>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</si>
  <si>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</si>
  <si>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</si>
  <si>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Poglavlje 1.8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</si>
  <si>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</si>
  <si>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</si>
  <si>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</si>
  <si>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</si>
  <si>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</si>
  <si>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</si>
  <si>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</si>
  <si>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</si>
  <si>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</si>
  <si>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1.9.1.</t>
  </si>
  <si>
    <t>Poglavlje 1.9</t>
  </si>
  <si>
    <t>1.10.1</t>
  </si>
  <si>
    <t>1.10.2</t>
  </si>
  <si>
    <t>1.10.3</t>
  </si>
  <si>
    <t>1.10.4</t>
  </si>
  <si>
    <t>1.10.5</t>
  </si>
  <si>
    <t>Poglavlje 1.10</t>
  </si>
  <si>
    <t>Stručna djelatnost</t>
  </si>
  <si>
    <t>Sveučilište treba evidentirati i poticati stručnu djelatnost nastavnika u skladu s raspoloživim resursima i strategijom Sveučilišta.</t>
  </si>
  <si>
    <t>1.11</t>
  </si>
  <si>
    <t>1.12</t>
  </si>
  <si>
    <t>1.11.1</t>
  </si>
  <si>
    <t>1.11.2</t>
  </si>
  <si>
    <t>1.11.3</t>
  </si>
  <si>
    <t>1.11.4</t>
  </si>
  <si>
    <t>1.11.5</t>
  </si>
  <si>
    <t>1.11.6</t>
  </si>
  <si>
    <t>1.12.1</t>
  </si>
  <si>
    <t>1.12.2</t>
  </si>
  <si>
    <t>1.13.3</t>
  </si>
  <si>
    <t>1.12.3</t>
  </si>
  <si>
    <t>1.13.4</t>
  </si>
  <si>
    <t>1.12.4</t>
  </si>
  <si>
    <t>1.12.5</t>
  </si>
  <si>
    <t>1.13</t>
  </si>
  <si>
    <t>Mobilnost i međunarodna suradnja</t>
  </si>
  <si>
    <t>Mobilnost studenata, nastavnika i nenastavnoga osoblja sastavni je dio procesa visokoškolskoga obrazovanja s jasno definiranim i transparentnim pravilima i postupcima koji osiguravaju da su uvjeti za mobilnost ravnopravni za sve dionike.</t>
  </si>
  <si>
    <t>1.13.1</t>
  </si>
  <si>
    <t>1.13.2</t>
  </si>
  <si>
    <t>1.13.5</t>
  </si>
  <si>
    <t>Vodi se evidencija o ulogama i poslovima nastavnika u stručnim časopisima i udrugama, javnim tijelima ili međunarodnim organizacijama.</t>
  </si>
  <si>
    <t>Vodi se evidencija stručnih projekata.</t>
  </si>
  <si>
    <t>1.12.6</t>
  </si>
  <si>
    <t>1.12.7</t>
  </si>
  <si>
    <t>Informacije o ostvarenoj stručnoj djelatnosti nastavnika javno su dostupne.</t>
  </si>
  <si>
    <t>1.13.6</t>
  </si>
  <si>
    <t>1.13.7</t>
  </si>
  <si>
    <t>1.13.8</t>
  </si>
  <si>
    <t>1.13.9</t>
  </si>
  <si>
    <t>Politika osiguravanja kvalitete potiče djelovanje i razvoj sustava osiguravanja kvalitete.</t>
  </si>
  <si>
    <t>Politika osiguravanja kvalitete podupire upravu, katedre, odsjeke, odjele i druge organizacijske jedinice i pojedine zaposlenike i studente u preuzimanju dužnosti u osiguravanju kvalitete.</t>
  </si>
  <si>
    <t>Politika osiguravanja kvalitete uključuje vanjske dionike u osiguravanje kvalitete.</t>
  </si>
  <si>
    <t>Programi se izrađuju u suradnji sa studentima i drugim dionicima.</t>
  </si>
  <si>
    <t>Programi koriste vanjsku ekspertizu i reference.</t>
  </si>
  <si>
    <t>Programi predviđaju očekivano radno opterećenje studenata, npr. pomoću ECTS-a.</t>
  </si>
  <si>
    <t xml:space="preserve">Visoka učilišta imaju propisane postupke za odobravanje svojih studijskih programa. </t>
  </si>
  <si>
    <t>Studijski programi ispunjavaju postavljene ciljeve i predviđene ishode učenja.</t>
  </si>
  <si>
    <t>Programi se redovito revidiraju i mijenjaju uz sudjelovanje studenata i drugih dionika.</t>
  </si>
  <si>
    <t xml:space="preserve">Studijski programI uključuju praksu/pripravništvo i sl. </t>
  </si>
  <si>
    <t>Izvođenje nastave i učenje uzima u obzir korištenje različitih načina izvođenja nastave.</t>
  </si>
  <si>
    <t>Postupci upisa, priznavanja razdoblja studiranja i završavanja studija odgovaraju svrsi, osobito u slučaju unutarnje i vanjske mobilnosti.</t>
  </si>
  <si>
    <t>Dostupnost informacija o studiju, procedura i kriteriji upisa provode se dosljedno i transparentno.</t>
  </si>
  <si>
    <t>Visoko učilište uspostavilo je okružje koje slijedi jasne, transparentne i pravedne procese zapošljavanja.</t>
  </si>
  <si>
    <t>Visoka učilišta trebaju odgovarajuće financirati aktivnosti učenja i izvedbe nastave te osigurati dostatne i lako dostupne resurse za učenje i podršku studentima.</t>
  </si>
  <si>
    <t>Visoko učilište osigurava podršku u učenju u vidu tutora, mentora i drugih savjetnika.</t>
  </si>
  <si>
    <t>Visoko učilište prati svrsishodnost i dostupnost resursa studentima.</t>
  </si>
  <si>
    <t>Nenastavno osoblje kvalificirano je za pružanje podrške i ima mogućnost razvoja vlastitih kompetencija.</t>
  </si>
  <si>
    <t>U aktivnostima prikupljanja, analize i korištenja informacija uključeni su studenti i zaposlenici.</t>
  </si>
  <si>
    <t>Izvedba nastave i učenje uzimaju u obzir fleksibilno korištenje različitih pedagoških metoda.</t>
  </si>
  <si>
    <t>Izvedba nastave i učenje uključuju poticanje autonomije kod studenata, uz odgovarajuće usmjeravanje i podršku nastavnika.</t>
  </si>
  <si>
    <t>Izvedba nastave i učenje uključuju međusobno poštovanje nastavnika i studenta.</t>
  </si>
  <si>
    <t>Organiziraju se informativne radionice i dani međunarodne suradnje za razmjenu dobre prakse i iskustava nastavnika, istraživača, studenata i administrativnoga osoblja koji su sudjelovali u međunarodnoj mobilnosti i/ili projektima.</t>
  </si>
  <si>
    <t>Objavljuju se pojedinosti o izmijenjenom programu.</t>
  </si>
  <si>
    <t>Visoko učilište ima odgovarajući prostor i opremu za učenje.</t>
  </si>
  <si>
    <t>Visoko učilište upućuje studente na dostupne oblike podrške.</t>
  </si>
  <si>
    <t>Medijan</t>
  </si>
  <si>
    <t>Razina usklađenosti</t>
  </si>
  <si>
    <t>Stupanj</t>
  </si>
  <si>
    <t>Postoji  funkcionalni sustav informiranja o kriterijima, uvjetima prelaska studenata sa srodnih studijskih programa te sustav priznavanja odnosno polaganja razlikovnih predmeta u sustavu unutarnje mobilnosti.</t>
  </si>
  <si>
    <t>Postoji sustav podrške odlaznim i dolaznim studentima u međunarodnoj mobilnosti.</t>
  </si>
  <si>
    <t>Poglavlje 1.11</t>
  </si>
  <si>
    <t>Poglavlje 1.12</t>
  </si>
  <si>
    <t>Poglavlje 1.13</t>
  </si>
  <si>
    <t>Razina</t>
  </si>
  <si>
    <t>Medijan poglavlja</t>
  </si>
  <si>
    <t>Obrazloženje</t>
  </si>
  <si>
    <t>Učenje, izvedba nastave i vrjednovanje usmjereni na studenta</t>
  </si>
  <si>
    <t>Procesima osiguravanja kvalitete vrjednovanja vodi se računa o tome da kriteriji i metode vrjednovanja i ocjenjivanja budu unaprijed objavljeni.</t>
  </si>
  <si>
    <t>Unaprjeđenje kvalitete sustava temelji se na analizi prikupljenih informacija o studijskim programima i drugim aktivnostima.</t>
  </si>
  <si>
    <t>Provodi se vrjednovanje sadržaja programa u svjetlu najnovijih znanstvenih i umjetničkih istraživanja u danoj disciplini, čime se osigurava suvremenost programa.</t>
  </si>
  <si>
    <t>Vrjednuju se i uzimaju u obzir izmijenjene potrebe društva.</t>
  </si>
  <si>
    <t>Vrjednuje se opterećenost, napredovanje, prolaznost i završnost studenata.</t>
  </si>
  <si>
    <t>Vrjednuje se djelotvornost postupaka vrjednovanja studenata.</t>
  </si>
  <si>
    <t>Vrjednuje se okruženje za učenje i pomoćne službe te njihova svrsishodnost za program.</t>
  </si>
  <si>
    <t>Visoka učilišta moraju imati politiku osiguravanja kvalitete koja je javno dostupna i dio njihova strateškoga upravljanja. Unutarnji dionici tu politiku moraju razvijati i provoditi putem odgovarajućih struktura i procesa, i pritom uključivati vanjske dionike.</t>
  </si>
  <si>
    <t>Politika osiguravanja kvalitete službeno je prihvaćena i dostupna je javnosti.</t>
  </si>
  <si>
    <t>Politika osiguravanja kvalitete odražava odnos između znanstvenoga / umjetničkoga rada i učenja i izvedbe nastave.</t>
  </si>
  <si>
    <t>Politika osiguravanja kvalitete podupire akademski integritet i slobode, pri čemu se budno pazi na svaku pojavu neetičnoga postupanja.</t>
  </si>
  <si>
    <t>Politika osiguravanja kvalitete uključuje sprječavanje svih vrsta netolerancije i diskriminacije studenata ili zaposlenika.</t>
  </si>
  <si>
    <t>Način provedbe, praćenja i revidiranja politike kvalitete je definiran.</t>
  </si>
  <si>
    <t>Politika osiguravanja kvalitete primjenjuje se i na sve elemente rada visokoga učilišta koji su podugovoreni s drugim organizacijama ili ih provode druge strane.</t>
  </si>
  <si>
    <t>Visoka učilišta moraju imati postupke za izradu i odobravanje svojih studijskih programa. Oni moraju biti izrađeni tako da ispunjavaju postavljene im ciljeve, uključujući i predviđene ishode učenja. Kvalifikacije koje se dodjeljuju na temelju programa treba jasno opisati i predstaviti, pozivajući se na odgovarajuću razinu nacionalnoga kvalifikacijskoga okvira za visoko obrazovanje, pa time i na Kvalifikacijski okvir Europskoga prostora visokoga obrazovanja.</t>
  </si>
  <si>
    <t>Programi odražavaju četiri svrhe visokoga obrazovanja: pripremu studenata za aktivno građanstvo i buduću karijeru, podršku njihovu osobnom razvoju i poticanje znanstvenoga rada i inovacije.</t>
  </si>
  <si>
    <t>Programi se izrađuju tako da se omogući nesmetano napredovanje studenata tijekom studiranja.</t>
  </si>
  <si>
    <t>Studijski programi prolaze formalni postupak odobravanja unutar sastavnice.</t>
  </si>
  <si>
    <t>Visoka učilišta moraju osigurati da se programi izvode tako da potiču studente na preuzimanje aktivne uloge u ostvarivanju procesa učenja i da vrjednovanje studenata odražava takav pristup.</t>
  </si>
  <si>
    <t>Izvedba nastave usmjerene na studenta uključuje uvažavanje i prilagođavanje različitostima studenata i njihovih potreba, uz omogućivanje prilagodljivih putova učenja.</t>
  </si>
  <si>
    <t>Izvedba nastave uključuje redovitu evaluaciju učenja i poučavanja te prilagodbu pedagoških metoda.</t>
  </si>
  <si>
    <t>Postoje odgovarajući postupci za rješavanje studentskih žalba.</t>
  </si>
  <si>
    <t>Procesima osiguravanja kvalitete vrjednovanja vodi se računa o tome da svi koji vrjednuju studente budu upoznati s postojećim metodama testiranja i ispitivanja te imaju podršku za razvoj nastavničkih vještina.</t>
  </si>
  <si>
    <t>Procesima osiguravanja kvalitete vrjednovanja vodi se računa o tome da vrjednovanje omogućuje studentima da pokažu u kojoj su mjeri ostvarili predviđene ishode učenja te da o tome dobivaju povratne informacije.</t>
  </si>
  <si>
    <t>Procesima osiguravanja kvalitete vrjednovanja vodi se računa o tome da prilike za rad u praksi uključuju studentske prakse, pripravništva i sva druga razdoblja studija koje studenti ne
provode na visokom učilištu nego koriste za stjecanje iskustva u nekom od područja povezanih sa studijem.</t>
  </si>
  <si>
    <t>Procesima osiguravanja kvalitete vrjednovanja vodi se računa o tome da studenti dobivaju povratne informacije koje su, po potrebi, povezane sa savjetima za proces učenja.</t>
  </si>
  <si>
    <t>Procesima osiguravanja kvalitete vrjednovanja vodi se računa o tome da vrjednovanje, gdje je to moguće, provodi više ispitivača.</t>
  </si>
  <si>
    <t>Procesima osiguravanja kvalitete vrjednovanja vodi se računa o tome da pravila o vrjednovanju uzimaju u obzir potrebe i okolnosti studenata (prilagođeni način pohađanja nastave i vrjednovanje).</t>
  </si>
  <si>
    <t>OCJENA SUKLADNOSTI - ESG 2015.</t>
  </si>
  <si>
    <t>Visoka učilišta moraju dosljedno provoditi unaprijed utvrđene i objavljene propise koji pokrivaju sve faze studiranja, tj. upis, napredovanje tijekom studiranja, priznavanje i certificiranje.</t>
  </si>
  <si>
    <t>Postoje odgovarajući postupci orijentacije i uvođenja studenata u studij (vršnjačka potpora, vodiči kroz studij, tribine i slično).</t>
  </si>
  <si>
    <t>Postoje i primjenjuju se procesi i alati za prikupljanje, praćenje informacija o napredovanju studenata, te djelovanje na temelju tih informacija.</t>
  </si>
  <si>
    <t>Visoko učilište prepoznalo je ključnu ulogu nastavnoga osoblja u stvaranju visokokvalitetnoga studentskoga iskustva i u omogućivanju
stjecanja znanja, kompetencija i vještina.</t>
  </si>
  <si>
    <t xml:space="preserve">Visoko učilište uspostavilo je okružje koje prepoznaje važnost nastavnoga rada, nudi prilike za profesionalni razvoj nastavnika i potiče ga. </t>
  </si>
  <si>
    <t>Visoko učilište uspostavilo je okružje koje potiče znanstveni / umjetnički rad kako bi se ojačala povezanost obrazovanja i znanosti / umjetnosti.</t>
  </si>
  <si>
    <t>Visoko učilište uspostavilo je okružje koje potiče inovacije u nastavnim metodama.</t>
  </si>
  <si>
    <t>Visoko učilište uspostavilo je okružje koje potiče uporabu novih tehnologija.</t>
  </si>
  <si>
    <t>Postoji sustav odnosno imenovane osobe koje na visokom učilištu olakšavaju mobilnost studenata.</t>
  </si>
  <si>
    <t>Prilikom alociranja, planiranja i osiguravanja resursa za učenje i podršku studentima uzimaju se u obzir različite potrebe studenata.</t>
  </si>
  <si>
    <t>Odluke se donose na temelju pouzdanih i relevantnih informacija.</t>
  </si>
  <si>
    <t>Prikupljaju se, analiziraju i koriste podatci o profilu studentske populacije.</t>
  </si>
  <si>
    <t>Prikupljaju se, analiziraju i koriste podatci o napredovanju studenata, njihovoj uspješnosti i stopi odustajanja od studija.</t>
  </si>
  <si>
    <t>Prikupljaju se, analiziraju i koriste podatci o zadovoljstvu studenata studijskim programima.</t>
  </si>
  <si>
    <t xml:space="preserve">Prikupljaju se, analiziraju i koriste podatci o dostupnim resursima za učenje i o podršci studentima. </t>
  </si>
  <si>
    <t>Prikupljaju se, analiziraju i koriste podatci o zapošljavanju i karijerama završenih studenata.</t>
  </si>
  <si>
    <t>Visoka učilišta moraju objavljivati informacije o svom radu, pa tako i o studijskim programima koje izvode. Te informacije moraju biti jasne, točne, objektivne, važeće i lako dostupne.</t>
  </si>
  <si>
    <t>Informacije o radu visokoga učilišta dostupne su i korisne potencijalnim i sadašnjim studentima, kao i bivšim studentima, drugim dionicima i javnosti.</t>
  </si>
  <si>
    <t>Informacije o radu visokoga učilišta uključuju programe koji se izvode.</t>
  </si>
  <si>
    <t>Informacije o radu visokoga učilišta uključuju upisne kriterije.</t>
  </si>
  <si>
    <t>Informacije o radu visokoga učilišta uključuju predviđene ishode učenja.</t>
  </si>
  <si>
    <t>Informacije o radu visokoga učilišta uključuju kvalifikacije koje se njima stječu.</t>
  </si>
  <si>
    <t>Informacije o radu visokoga učilišta uključuju postupke koji se primjenjuju u nastavi, učenju i vrjednovanju.</t>
  </si>
  <si>
    <t>Informacije o radu visokoga učilišta uključuju stope prolaznosti.</t>
  </si>
  <si>
    <t>Informacije o radu visokoga učilišta uključuju prilike za učenje koje su studentima na raspolaganju.</t>
  </si>
  <si>
    <t>Informacije o radu visokoga učilišta uključuju informacije o zapošljavanju završenih studenata.</t>
  </si>
  <si>
    <t>Kontinuirano praćenje i periodična revizija programa</t>
  </si>
  <si>
    <t>Visoka učilišta moraju pratiti i periodički revidirati svoje programe kako bi se osiguralo da oni postižu postavljene ciljeve i ispunjavaju potrebe studenata i društva. Revizije bi trebale biti usmjerene na trajno poboljšavanje programa. O aktivnostima koje se planiraju ili poduzimaju na temelju revizija treba obavijestiti sve dionike na koje se one odnose.</t>
  </si>
  <si>
    <t>Periodično vanjsko osiguravanje kvalitete</t>
  </si>
  <si>
    <t>Visoko učilište sudjeluju u periodičnim postupcima vanjskoga osiguravanja kvalitete.</t>
  </si>
  <si>
    <t>Periodični postupci vanjskoga osiguravanja kvalitete na odgovarajući način uzimaju u obzir odredbe zakonskoga okvira u kojem djeluju.</t>
  </si>
  <si>
    <t>Periodični postupci vanjskoga osiguravanja kvalitete obuhvaćaju različite organizacijske razine.</t>
  </si>
  <si>
    <t>Visoko učilšte poduzima radnje za poboljšavanje vlastitoga sustava na temelju povratnih informacija vanjskoga osiguravanja kvalitete.</t>
  </si>
  <si>
    <t>Visoko učilište osigurava da se prilikom pripreme za postupak vanjskoga osiguravanja kvalitete u obzir uzme napredak postignut od posljednjega takvoga procesa.</t>
  </si>
  <si>
    <t>Osigurana je potpora svih služba sastavnice njezinim istraživačima koji sudjeluju u projektima, posebice u  međunarodnim projektima.</t>
  </si>
  <si>
    <t>Evidentiraju se znanstveni / umjetnički projekti, objavljeni znanstveni / umjetnički radovi, stručni radovi, knjige, monografije i dr.</t>
  </si>
  <si>
    <t>Vrjednuje se istraživački rad u okviru doktorskoga studija, rad mentora i doktoranda.</t>
  </si>
  <si>
    <t>Održavaju se radionice / seminari / informacijski dani o mogućnostima prijavljivanja i načinima vođenja domaćih i međunarodnih znanstvenih / umjetničkih projekata.</t>
  </si>
  <si>
    <t>Održavaju se promotivne aktivnosti istraživačkih postignuća (objave, popularna predavanja, informiranje medija, promicanje među mladima, nagrađivanje).</t>
  </si>
  <si>
    <t>Donesena su pravila / preporuke o odobravanju rada na stručnim i umjetničkim projektima.</t>
  </si>
  <si>
    <t>Provode se programi cjeloživotnoga obrazovanja u suradnji s vanjskim dionicima i strukovnim organizacijama.</t>
  </si>
  <si>
    <t>Evidentiraju se sporazumi o suradnji između Sveučilišta i sastavnica s gospodarskim subjektima i strukovnim organizacijama.</t>
  </si>
  <si>
    <t>Razvijeni su kriteriji vrjednovanja stručnoga rada nastavnika.</t>
  </si>
  <si>
    <t>Međunarodna suradnja uključena je u strategiju sastavnice te u akcijske planove znanstvenoga / umjetničkoga istraživanja.</t>
  </si>
  <si>
    <t xml:space="preserve">Svi dionici imaju pristup točnim i pouzdanim izvorima informacija te podatcima o uvjetima ostvarivanja mobilnosti, uključujući pojedinosti ugovora između matične ustanove i ustanove domaćina razmjene. </t>
  </si>
  <si>
    <t>Nastavnom i stručnom osoblju osigurana je mogućnost razvijanja kompetencija potrebnih za komunikaciju te obavljanje nastavne / stručne djelatnosti na stranom jeziku.</t>
  </si>
  <si>
    <t>Postoji plan međunarodne suradnje o kojem raspravlja stručno vijeće i/ili njegova radna tijela s ciljem pronalaženja ciljanih (za svoje potrebe odabranih) međunarodnih partnerskih ustanova.</t>
  </si>
  <si>
    <t>Popis kolegija koji se izvode na stranom jeziku objavljuje se pravodobno (jednu akademsku godinu unaprijed) na mrežnim stranicama sastavnice.</t>
  </si>
  <si>
    <t>Upute za ocjenjivanje:</t>
  </si>
  <si>
    <t>Implementirano: Definirana aktivnost je provedena i/ili se provodi i/ili su u primjeni aktivne mjere provedbe.</t>
  </si>
  <si>
    <t>Definirano: Aktivnost je u sustavu definirana i na neki način dokumentirana.</t>
  </si>
  <si>
    <t xml:space="preserve">Djelomično definiranu aktivnost smatrajte kao: nije definirano. </t>
  </si>
  <si>
    <t>Da biste se odlučili za potpuno djelotvorno, aktivnost mora biti potpuno implementirana.</t>
  </si>
  <si>
    <t>Da biste se odlučili za potpuno implementirano, aktivnost mora biti potpuno definirana.</t>
  </si>
  <si>
    <t>Djelomično djelotvorno: U sustavu postoje podatci i/ili ocjene i/ili procjene o djelotvornosti aktivnosti, ali nije sustavno definirano njihovo prikupljanje, analize i daljnje postupanje na temelju zaključaka.</t>
  </si>
  <si>
    <t>Djelotvorno: Aktivnost ostvaruje očekivane rezultate.</t>
  </si>
  <si>
    <t xml:space="preserve">Potpuno djelotvorno: Aktivnost ostvaruje očekivanja. Djelotvornost se sustavno periodički analizira i procjenjuje na temelju planirano prikupljenih podataka. </t>
  </si>
  <si>
    <t>Rezultati procjena sustavno se koriste za daljnje postupanje.</t>
  </si>
  <si>
    <t>Postoji mogućnost izvođenja studija / predmeta na stranom jeziku koji je dostupan stranim kao i domaćim studentima.</t>
  </si>
  <si>
    <t>Politika osiguravanja kvalitete uzima u obzir nacionalno okružje u kojem visoko učilište djeluje, okružje na samom visokom učilištu i odabrani strateški pristup.</t>
  </si>
  <si>
    <t>Procesima osiguravanja kvalitete vrjednovanja vodi se računa o tome da se vrjednovanje dosljedno i pravedno provodi za sve studente, u skladu sa za to namijenjenim postupcima.</t>
  </si>
  <si>
    <t>Visoko učilište ima knjižnicu kao resurs kojim se pruža podrška u učenju i čije radno vrijeme odgovara potrebama studenata.</t>
  </si>
  <si>
    <t>Studenti dobivaju dokumentaciju u kojoj je objašnjena stečena kvalifikacija, uključujući ostvarene ishode učenja te okružje, razinu, sadržaj i status studija koji su pohađali i uspješno završili (dopunska isprava).</t>
  </si>
  <si>
    <t>Uspostavljen je i primjenjuje se proces redovitog praćenja, revidiranja i izmjena studijskih programa kako bi se osiguralo njihovo primjereno
izvođenje i stvorilo djelotvorno okružje za učenje i podršku studentima.</t>
  </si>
  <si>
    <t>Vrjednuju se očekivanja, potrebe i zadovoljstva studenata u pogledu programa.</t>
  </si>
  <si>
    <t>Visoka učilišta moraju periodički prolaziti postupke vanjskoga osiguravanja kvalitete u skladu s ESG-om.</t>
  </si>
  <si>
    <t>Pitanje 1.11.4. ne odnosi se na sastavnice koje ne izvode doktorske studije.</t>
  </si>
  <si>
    <t>Znanstveno-istraživačka i umjetnička djelatnost</t>
  </si>
  <si>
    <t>Nedjeljivost kvalitetne nastave i znanstveno-istraživačkoga ili umjetničkoga istraživanja temeljna je odrednica Sveučilišta u Zagrebu. Uz obrazovanje i istraživanje, Sveučilište treba poticati kreativnost i inovativnost kako bi snažnije utjecalo na gospodarski i društveni razvitak.</t>
  </si>
  <si>
    <t>Sastavnica ima posebnu strategiju ili u okviru opće strategije razrađeno poglavlje koje se odnosi na  znanstveno-istraživačko ili umjetničko istraživanje, te u skladu s time donosi i provodi pripadne akcijske planove u tom području.</t>
  </si>
  <si>
    <t>Zahtjevi Sveučilišta u Zagrebu</t>
  </si>
  <si>
    <t>OCJENA SUKLADNOSTI - Sveučilište u Zagrebu</t>
  </si>
  <si>
    <t>Zahtjevi - ESG 2015.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</si>
</sst>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\1\.\1\.#"/>
    <numFmt numFmtId="165" formatCode="\1\.\2\.#"/>
    <numFmt numFmtId="166" formatCode="\1\.\3\.#"/>
    <numFmt numFmtId="167" formatCode="\1\.\4\.#"/>
    <numFmt numFmtId="168" formatCode="\1\.\5\.#"/>
    <numFmt numFmtId="169" formatCode="\1\.\6\.#"/>
    <numFmt numFmtId="170" formatCode="\1\.\7\.#"/>
    <numFmt numFmtId="171" formatCode="\1\.\8\.#"/>
    <numFmt numFmtId="172" formatCode="\1\.\9\.#"/>
    <numFmt numFmtId="173" formatCode="\1\.\10\.#"/>
    <numFmt numFmtId="174" formatCode="\1\.\1\1\.#"/>
    <numFmt numFmtId="175" formatCode="\1\.\1\2\.#"/>
    <numFmt numFmtId="176" formatCode="\1\.\1\3\.#"/>
    <numFmt numFmtId="177" formatCode="\1\.#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59"/>
      <name val="Arial"/>
      <family val="2"/>
    </font>
    <font>
      <sz val="8"/>
      <color indexed="9"/>
      <name val="Arial"/>
      <family val="2"/>
    </font>
    <font>
      <b/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9" fontId="1" fillId="0" borderId="0" xfId="57" applyFont="1" applyAlignment="1">
      <alignment/>
    </xf>
    <xf numFmtId="9" fontId="5" fillId="0" borderId="11" xfId="5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9" fontId="12" fillId="37" borderId="12" xfId="0" applyNumberFormat="1" applyFont="1" applyFill="1" applyBorder="1" applyAlignment="1">
      <alignment horizontal="center" vertical="center" wrapText="1"/>
    </xf>
    <xf numFmtId="9" fontId="13" fillId="38" borderId="12" xfId="0" applyNumberFormat="1" applyFont="1" applyFill="1" applyBorder="1" applyAlignment="1">
      <alignment horizontal="center" vertical="center" wrapText="1"/>
    </xf>
    <xf numFmtId="9" fontId="13" fillId="33" borderId="12" xfId="0" applyNumberFormat="1" applyFont="1" applyFill="1" applyBorder="1" applyAlignment="1">
      <alignment horizontal="center" vertical="center" wrapText="1"/>
    </xf>
    <xf numFmtId="9" fontId="13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0" fillId="39" borderId="12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0" borderId="12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5" fillId="0" borderId="12" xfId="57" applyNumberFormat="1" applyFont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/>
    </xf>
    <xf numFmtId="9" fontId="13" fillId="41" borderId="12" xfId="0" applyNumberFormat="1" applyFont="1" applyFill="1" applyBorder="1" applyAlignment="1">
      <alignment horizontal="center" vertical="center" wrapText="1"/>
    </xf>
    <xf numFmtId="9" fontId="13" fillId="40" borderId="12" xfId="0" applyNumberFormat="1" applyFont="1" applyFill="1" applyBorder="1" applyAlignment="1">
      <alignment horizontal="center" vertical="center" wrapText="1"/>
    </xf>
    <xf numFmtId="1" fontId="5" fillId="42" borderId="0" xfId="0" applyNumberFormat="1" applyFont="1" applyFill="1" applyAlignment="1">
      <alignment horizontal="center" vertical="center"/>
    </xf>
    <xf numFmtId="0" fontId="10" fillId="43" borderId="12" xfId="0" applyFont="1" applyFill="1" applyBorder="1" applyAlignment="1">
      <alignment horizontal="center" vertical="center" wrapText="1"/>
    </xf>
    <xf numFmtId="0" fontId="10" fillId="4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5" fillId="42" borderId="0" xfId="0" applyFont="1" applyFill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36" borderId="13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7" fillId="36" borderId="13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0" fillId="0" borderId="13" xfId="0" applyNumberForma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left" vertical="center"/>
    </xf>
    <xf numFmtId="0" fontId="17" fillId="36" borderId="13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1" fontId="0" fillId="0" borderId="13" xfId="0" applyNumberFormat="1" applyBorder="1" applyAlignment="1">
      <alignment/>
    </xf>
    <xf numFmtId="0" fontId="58" fillId="0" borderId="13" xfId="0" applyFont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" fillId="45" borderId="11" xfId="0" applyFont="1" applyFill="1" applyBorder="1" applyAlignment="1">
      <alignment vertical="center" wrapText="1"/>
    </xf>
    <xf numFmtId="0" fontId="4" fillId="45" borderId="1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61" fillId="35" borderId="17" xfId="0" applyFont="1" applyFill="1" applyBorder="1" applyAlignment="1">
      <alignment horizontal="left" vertical="center" wrapText="1" indent="1"/>
    </xf>
    <xf numFmtId="0" fontId="61" fillId="35" borderId="14" xfId="0" applyFont="1" applyFill="1" applyBorder="1" applyAlignment="1">
      <alignment horizontal="left" vertical="center" wrapText="1" indent="1"/>
    </xf>
    <xf numFmtId="0" fontId="61" fillId="35" borderId="18" xfId="0" applyFont="1" applyFill="1" applyBorder="1" applyAlignment="1">
      <alignment horizontal="left" vertical="center" wrapText="1" indent="1"/>
    </xf>
    <xf numFmtId="0" fontId="8" fillId="34" borderId="17" xfId="0" applyFont="1" applyFill="1" applyBorder="1" applyAlignment="1">
      <alignment horizontal="left" vertical="center" indent="1"/>
    </xf>
    <xf numFmtId="0" fontId="8" fillId="34" borderId="14" xfId="0" applyFont="1" applyFill="1" applyBorder="1" applyAlignment="1">
      <alignment horizontal="left" vertical="center" indent="1"/>
    </xf>
    <xf numFmtId="0" fontId="18" fillId="46" borderId="17" xfId="0" applyFont="1" applyFill="1" applyBorder="1" applyAlignment="1">
      <alignment horizontal="center" vertical="center" wrapText="1"/>
    </xf>
    <xf numFmtId="0" fontId="18" fillId="46" borderId="14" xfId="0" applyFont="1" applyFill="1" applyBorder="1" applyAlignment="1">
      <alignment horizontal="center" vertical="center" wrapText="1"/>
    </xf>
    <xf numFmtId="0" fontId="18" fillId="46" borderId="1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9" fontId="8" fillId="34" borderId="14" xfId="57" applyNumberFormat="1" applyFont="1" applyFill="1" applyBorder="1" applyAlignment="1">
      <alignment horizontal="left" vertical="center" wrapText="1"/>
    </xf>
    <xf numFmtId="49" fontId="8" fillId="34" borderId="18" xfId="57" applyNumberFormat="1" applyFont="1" applyFill="1" applyBorder="1" applyAlignment="1">
      <alignment horizontal="left" vertical="center" wrapText="1"/>
    </xf>
    <xf numFmtId="9" fontId="8" fillId="34" borderId="14" xfId="57" applyFont="1" applyFill="1" applyBorder="1" applyAlignment="1">
      <alignment horizontal="left" vertical="center" wrapText="1"/>
    </xf>
    <xf numFmtId="9" fontId="8" fillId="34" borderId="18" xfId="57" applyFont="1" applyFill="1" applyBorder="1" applyAlignment="1">
      <alignment horizontal="left" vertical="center" wrapText="1"/>
    </xf>
    <xf numFmtId="0" fontId="62" fillId="35" borderId="17" xfId="0" applyFont="1" applyFill="1" applyBorder="1" applyAlignment="1">
      <alignment horizontal="left" vertical="center" wrapText="1" indent="1"/>
    </xf>
    <xf numFmtId="0" fontId="62" fillId="35" borderId="14" xfId="0" applyFont="1" applyFill="1" applyBorder="1" applyAlignment="1">
      <alignment horizontal="left" vertical="center" wrapText="1" indent="1"/>
    </xf>
    <xf numFmtId="0" fontId="62" fillId="35" borderId="18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1.1. Politika osiguravanja kvalitete</a:t>
            </a:r>
          </a:p>
        </c:rich>
      </c:tx>
      <c:layout>
        <c:manualLayout>
          <c:xMode val="factor"/>
          <c:yMode val="factor"/>
          <c:x val="0.014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225"/>
          <c:w val="0.7867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grafovi'!$C$4:$C$13</c:f>
              <c:strCache/>
            </c:strRef>
          </c:xVal>
          <c:yVal>
            <c:numRef>
              <c:f>'Tablice i grafovi'!$D$4:$D$13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grafovi'!$C$4:$C$13</c:f>
              <c:strCache/>
            </c:strRef>
          </c:xVal>
          <c:yVal>
            <c:numRef>
              <c:f>'Tablice i grafovi'!$F$4:$F$13</c:f>
              <c:numCache/>
            </c:numRef>
          </c:yVal>
          <c:smooth val="0"/>
        </c:ser>
        <c:axId val="19195178"/>
        <c:axId val="38538875"/>
      </c:scatterChart>
      <c:valAx>
        <c:axId val="19195178"/>
        <c:scaling>
          <c:orientation val="minMax"/>
          <c:max val="10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538875"/>
        <c:crosses val="autoZero"/>
        <c:crossBetween val="midCat"/>
        <c:dispUnits/>
        <c:majorUnit val="1"/>
      </c:valAx>
      <c:valAx>
        <c:axId val="3853887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195178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89475"/>
          <c:w val="0.358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1.10. Periodičko vanjsko osiguravanje ...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4225"/>
          <c:w val="0.780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grafovi'!$C$119:$C$123</c:f>
              <c:strCache/>
            </c:strRef>
          </c:xVal>
          <c:yVal>
            <c:numRef>
              <c:f>'Tablice i grafovi'!$D$119:$D$123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grafovi'!$C$119:$C$123</c:f>
              <c:strCache/>
            </c:strRef>
          </c:xVal>
          <c:yVal>
            <c:numRef>
              <c:f>'Tablice i grafovi'!$F$119:$F$123</c:f>
              <c:numCache/>
            </c:numRef>
          </c:yVal>
          <c:smooth val="0"/>
        </c:ser>
        <c:axId val="10079268"/>
        <c:axId val="23604549"/>
      </c:scatterChart>
      <c:valAx>
        <c:axId val="10079268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0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604549"/>
        <c:crosses val="autoZero"/>
        <c:crossBetween val="midCat"/>
        <c:dispUnits/>
        <c:majorUnit val="1"/>
      </c:valAx>
      <c:valAx>
        <c:axId val="23604549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79268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7725"/>
          <c:w val="0.3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1.11. Znanstveno-istraživačka i umjetnička ...</a:t>
            </a:r>
          </a:p>
        </c:rich>
      </c:tx>
      <c:layout>
        <c:manualLayout>
          <c:xMode val="factor"/>
          <c:yMode val="factor"/>
          <c:x val="-0.006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22875"/>
          <c:w val="0.780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grafovi'!$C$128:$C$133</c:f>
              <c:strCache/>
            </c:strRef>
          </c:xVal>
          <c:yVal>
            <c:numRef>
              <c:f>'Tablice i grafovi'!$D$128:$D$133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grafovi'!$C$128:$C$133</c:f>
              <c:strCache/>
            </c:strRef>
          </c:xVal>
          <c:yVal>
            <c:numRef>
              <c:f>'Tablice i grafovi'!$F$128:$F$133</c:f>
              <c:numCache/>
            </c:numRef>
          </c:yVal>
          <c:smooth val="0"/>
        </c:ser>
        <c:axId val="11114350"/>
        <c:axId val="32920287"/>
      </c:scatterChart>
      <c:valAx>
        <c:axId val="11114350"/>
        <c:scaling>
          <c:orientation val="minMax"/>
          <c:max val="6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920287"/>
        <c:crosses val="autoZero"/>
        <c:crossBetween val="midCat"/>
        <c:dispUnits/>
        <c:majorUnit val="1"/>
      </c:valAx>
      <c:valAx>
        <c:axId val="32920287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114350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1.12. Stručna djelatnost</a:t>
            </a:r>
          </a:p>
        </c:rich>
      </c:tx>
      <c:layout>
        <c:manualLayout>
          <c:xMode val="factor"/>
          <c:yMode val="factor"/>
          <c:x val="0.1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4225"/>
          <c:w val="0.78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grafovi'!$C$138:$C$144</c:f>
              <c:strCache/>
            </c:strRef>
          </c:xVal>
          <c:yVal>
            <c:numRef>
              <c:f>'Tablice i grafovi'!$D$138:$D$144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grafovi'!$C$138:$C$144</c:f>
              <c:strCache/>
            </c:strRef>
          </c:xVal>
          <c:yVal>
            <c:numRef>
              <c:f>'Tablice i grafovi'!$F$138:$F$144</c:f>
              <c:numCache/>
            </c:numRef>
          </c:yVal>
          <c:smooth val="0"/>
        </c:ser>
        <c:axId val="27847128"/>
        <c:axId val="49297561"/>
      </c:scatterChart>
      <c:valAx>
        <c:axId val="27847128"/>
        <c:scaling>
          <c:orientation val="minMax"/>
          <c:max val="7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2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297561"/>
        <c:crosses val="autoZero"/>
        <c:crossBetween val="midCat"/>
        <c:dispUnits/>
        <c:majorUnit val="1"/>
      </c:valAx>
      <c:valAx>
        <c:axId val="49297561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847128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7725"/>
          <c:w val="0.358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Sveučilište u Zagrebu 1.13. Mobilnosti i međunarodna suradnja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22975"/>
          <c:w val="0.78"/>
          <c:h val="0.780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grafovi'!$C$149:$C$157</c:f>
              <c:strCache/>
            </c:strRef>
          </c:xVal>
          <c:yVal>
            <c:numRef>
              <c:f>'Tablice i grafovi'!$D$149:$D$157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grafovi'!$C$149:$C$157</c:f>
              <c:strCache/>
            </c:strRef>
          </c:xVal>
          <c:yVal>
            <c:numRef>
              <c:f>'Tablice i grafovi'!$F$149:$F$157</c:f>
              <c:numCache/>
            </c:numRef>
          </c:yVal>
          <c:smooth val="0"/>
        </c:ser>
        <c:axId val="41024866"/>
        <c:axId val="33679475"/>
      </c:scatterChart>
      <c:valAx>
        <c:axId val="41024866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1\3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679475"/>
        <c:crosses val="autoZero"/>
        <c:crossBetween val="midCat"/>
        <c:dispUnits/>
        <c:majorUnit val="1"/>
      </c:valAx>
      <c:valAx>
        <c:axId val="3367947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024866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05"/>
          <c:y val="0.87725"/>
          <c:w val="0.35875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Poglavlja ESG 2015. i Sveučilište u Zagrebu</a:t>
            </a:r>
          </a:p>
        </c:rich>
      </c:tx>
      <c:layout>
        <c:manualLayout>
          <c:xMode val="factor"/>
          <c:yMode val="factor"/>
          <c:x val="0.084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995"/>
          <c:w val="0.787"/>
          <c:h val="0.90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grafovi'!$C$167:$C$179</c:f>
              <c:strCache/>
            </c:strRef>
          </c:xVal>
          <c:yVal>
            <c:numRef>
              <c:f>'Tablice i grafovi'!$D$167:$D$179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grafovi'!$C$167:$C$179</c:f>
              <c:strCache/>
            </c:strRef>
          </c:xVal>
          <c:yVal>
            <c:numRef>
              <c:f>'Tablice i grafovi'!$F$167:$F$179</c:f>
              <c:numCache/>
            </c:numRef>
          </c:yVal>
          <c:smooth val="0"/>
        </c:ser>
        <c:axId val="34679820"/>
        <c:axId val="43682925"/>
      </c:scatterChart>
      <c:valAx>
        <c:axId val="34679820"/>
        <c:scaling>
          <c:orientation val="minMax"/>
          <c:max val="13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82925"/>
        <c:crosses val="autoZero"/>
        <c:crossBetween val="midCat"/>
        <c:dispUnits/>
        <c:majorUnit val="1"/>
      </c:valAx>
      <c:valAx>
        <c:axId val="4368292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79820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22"/>
          <c:y val="0.91425"/>
          <c:w val="0.358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DCE6F2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1.2. Izrada i odobravanje programa</a:t>
            </a:r>
          </a:p>
        </c:rich>
      </c:tx>
      <c:layout>
        <c:manualLayout>
          <c:xMode val="factor"/>
          <c:yMode val="factor"/>
          <c:x val="0.012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21"/>
          <c:w val="0.7867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grafovi'!$C$18:$C$26</c:f>
              <c:strCache/>
            </c:strRef>
          </c:xVal>
          <c:yVal>
            <c:numRef>
              <c:f>'Tablice i grafovi'!$D$18:$D$26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grafovi'!$C$18:$C$26</c:f>
              <c:strCache/>
            </c:strRef>
          </c:xVal>
          <c:yVal>
            <c:numRef>
              <c:f>'Tablice i grafovi'!$F$18:$F$26</c:f>
              <c:numCache/>
            </c:numRef>
          </c:yVal>
          <c:smooth val="0"/>
        </c:ser>
        <c:axId val="11305556"/>
        <c:axId val="34641141"/>
      </c:scatterChart>
      <c:valAx>
        <c:axId val="11305556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2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41141"/>
        <c:crosses val="autoZero"/>
        <c:crossBetween val="midCat"/>
        <c:dispUnits/>
        <c:majorUnit val="1"/>
      </c:valAx>
      <c:valAx>
        <c:axId val="34641141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305556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955"/>
          <c:w val="0.358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1.3. Učenje, izvedba nastave i vrjednovanje usmjereno na studenta</a:t>
            </a:r>
          </a:p>
        </c:rich>
      </c:tx>
      <c:layout>
        <c:manualLayout>
          <c:xMode val="factor"/>
          <c:yMode val="factor"/>
          <c:x val="0.020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0975"/>
          <c:w val="0.8412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grafovi'!$C$31:$C$45</c:f>
              <c:strCache/>
            </c:strRef>
          </c:xVal>
          <c:yVal>
            <c:numRef>
              <c:f>'Tablice i grafovi'!$D$31:$D$45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grafovi'!$C$31:$C$45</c:f>
              <c:strCache/>
            </c:strRef>
          </c:xVal>
          <c:yVal>
            <c:numRef>
              <c:f>'Tablice i grafovi'!$F$31:$F$45</c:f>
              <c:numCache/>
            </c:numRef>
          </c:yVal>
          <c:smooth val="0"/>
        </c:ser>
        <c:axId val="43334814"/>
        <c:axId val="54469007"/>
      </c:scatterChart>
      <c:valAx>
        <c:axId val="43334814"/>
        <c:scaling>
          <c:orientation val="minMax"/>
          <c:max val="1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3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469007"/>
        <c:crosses val="autoZero"/>
        <c:crossBetween val="midCat"/>
        <c:dispUnits/>
        <c:majorUnit val="1"/>
      </c:valAx>
      <c:valAx>
        <c:axId val="54469007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334814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655"/>
          <c:y val="0.909"/>
          <c:w val="0.26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1.4. Upis i napredovanje ...</a:t>
            </a:r>
          </a:p>
        </c:rich>
      </c:tx>
      <c:layout>
        <c:manualLayout>
          <c:xMode val="factor"/>
          <c:yMode val="factor"/>
          <c:x val="-0.00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grafovi'!$C$50:$C$54</c:f>
              <c:strCache/>
            </c:strRef>
          </c:xVal>
          <c:yVal>
            <c:numRef>
              <c:f>'Tablice i grafovi'!$D$50:$D$54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grafovi'!$C$50:$C$54</c:f>
              <c:strCache/>
            </c:strRef>
          </c:xVal>
          <c:yVal>
            <c:numRef>
              <c:f>'Tablice i grafovi'!$F$50:$F$54</c:f>
              <c:numCache/>
            </c:numRef>
          </c:yVal>
          <c:smooth val="0"/>
        </c:ser>
        <c:axId val="20459016"/>
        <c:axId val="49913417"/>
      </c:scatterChart>
      <c:valAx>
        <c:axId val="20459016"/>
        <c:scaling>
          <c:orientation val="minMax"/>
          <c:max val="5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4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913417"/>
        <c:crosses val="autoZero"/>
        <c:crossBetween val="midCat"/>
        <c:dispUnits/>
        <c:majorUnit val="1"/>
      </c:valAx>
      <c:valAx>
        <c:axId val="49913417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459016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1.5. Nastavno osoblje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grafovi'!$C$59:$C$64</c:f>
              <c:strCache/>
            </c:strRef>
          </c:xVal>
          <c:yVal>
            <c:numRef>
              <c:f>'Tablice i grafovi'!$D$59:$D$64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grafovi'!$C$59:$C$64</c:f>
              <c:strCache/>
            </c:strRef>
          </c:xVal>
          <c:yVal>
            <c:numRef>
              <c:f>'Tablice i grafovi'!$F$59:$F$64</c:f>
              <c:numCache/>
            </c:numRef>
          </c:yVal>
          <c:smooth val="0"/>
        </c:ser>
        <c:axId val="46567570"/>
        <c:axId val="16454947"/>
      </c:scatterChart>
      <c:valAx>
        <c:axId val="46567570"/>
        <c:scaling>
          <c:orientation val="minMax"/>
          <c:max val="6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5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454947"/>
        <c:crosses val="autoZero"/>
        <c:crossBetween val="midCat"/>
        <c:dispUnits/>
        <c:majorUnit val="1"/>
      </c:valAx>
      <c:valAx>
        <c:axId val="16454947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567570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1.6. Resursi za učenje i podrška studentima</a:t>
            </a:r>
          </a:p>
        </c:rich>
      </c:tx>
      <c:layout>
        <c:manualLayout>
          <c:xMode val="factor"/>
          <c:yMode val="factor"/>
          <c:x val="0.014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grafovi'!$C$69:$C$76</c:f>
              <c:strCache/>
            </c:strRef>
          </c:xVal>
          <c:yVal>
            <c:numRef>
              <c:f>'Tablice i grafovi'!$D$69:$D$76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grafovi'!$C$69:$C$76</c:f>
              <c:strCache/>
            </c:strRef>
          </c:xVal>
          <c:yVal>
            <c:numRef>
              <c:f>'Tablice i grafovi'!$F$69:$F$76</c:f>
              <c:numCache/>
            </c:numRef>
          </c:yVal>
          <c:smooth val="0"/>
        </c:ser>
        <c:axId val="13876796"/>
        <c:axId val="57782301"/>
      </c:scatterChart>
      <c:valAx>
        <c:axId val="13876796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6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782301"/>
        <c:crosses val="autoZero"/>
        <c:crossBetween val="midCat"/>
        <c:dispUnits/>
        <c:majorUnit val="1"/>
      </c:valAx>
      <c:valAx>
        <c:axId val="57782301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876796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1.7. Upravljanje informacijama</a:t>
            </a:r>
          </a:p>
        </c:rich>
      </c:tx>
      <c:layout>
        <c:manualLayout>
          <c:xMode val="factor"/>
          <c:yMode val="factor"/>
          <c:x val="-0.002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grafovi'!$C$81:$C$88</c:f>
              <c:strCache/>
            </c:strRef>
          </c:xVal>
          <c:yVal>
            <c:numRef>
              <c:f>'Tablice i grafovi'!$D$81:$D$88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grafovi'!$C$81:$C$88</c:f>
              <c:strCache/>
            </c:strRef>
          </c:xVal>
          <c:yVal>
            <c:numRef>
              <c:f>'Tablice i grafovi'!$F$81:$F$88</c:f>
              <c:numCache/>
            </c:numRef>
          </c:yVal>
          <c:smooth val="0"/>
        </c:ser>
        <c:axId val="50278662"/>
        <c:axId val="49854775"/>
      </c:scatterChart>
      <c:valAx>
        <c:axId val="50278662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7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854775"/>
        <c:crosses val="autoZero"/>
        <c:crossBetween val="midCat"/>
        <c:dispUnits/>
        <c:majorUnit val="1"/>
      </c:valAx>
      <c:valAx>
        <c:axId val="4985477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278662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1.8. Informiranje javnosti</a:t>
            </a:r>
          </a:p>
        </c:rich>
      </c:tx>
      <c:layout>
        <c:manualLayout>
          <c:xMode val="factor"/>
          <c:yMode val="factor"/>
          <c:x val="-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1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grafovi'!$C$93:$C$101</c:f>
              <c:strCache/>
            </c:strRef>
          </c:xVal>
          <c:yVal>
            <c:numRef>
              <c:f>'Tablice i grafovi'!$D$93:$D$101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grafovi'!$C$93:$C$101</c:f>
              <c:strCache/>
            </c:strRef>
          </c:xVal>
          <c:yVal>
            <c:numRef>
              <c:f>'Tablice i grafovi'!$F$93:$F$101</c:f>
              <c:numCache/>
            </c:numRef>
          </c:yVal>
          <c:smooth val="0"/>
        </c:ser>
        <c:axId val="46039792"/>
        <c:axId val="11704945"/>
      </c:scatterChart>
      <c:valAx>
        <c:axId val="46039792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8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704945"/>
        <c:crosses val="autoZero"/>
        <c:crossBetween val="midCat"/>
        <c:dispUnits/>
        <c:majorUnit val="1"/>
      </c:valAx>
      <c:valAx>
        <c:axId val="1170494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039792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8"/>
          <c:w val="0.358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ESG 1.9. Kontinuirano praćenje programa ...</a:t>
            </a:r>
          </a:p>
        </c:rich>
      </c:tx>
      <c:layout>
        <c:manualLayout>
          <c:xMode val="factor"/>
          <c:yMode val="factor"/>
          <c:x val="0.006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4225"/>
          <c:w val="0.7867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Stupanj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'Tablice i grafovi'!$C$106:$C$114</c:f>
              <c:strCache/>
            </c:strRef>
          </c:xVal>
          <c:yVal>
            <c:numRef>
              <c:f>'Tablice i grafovi'!$D$106:$D$114</c:f>
              <c:numCache/>
            </c:numRef>
          </c:yVal>
          <c:smooth val="0"/>
        </c:ser>
        <c:ser>
          <c:idx val="1"/>
          <c:order val="1"/>
          <c:tx>
            <c:v>Medijan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'Tablice i grafovi'!$C$106:$C$114</c:f>
              <c:strCache/>
            </c:strRef>
          </c:xVal>
          <c:yVal>
            <c:numRef>
              <c:f>'Tablice i grafovi'!$F$106:$F$114</c:f>
              <c:numCache/>
            </c:numRef>
          </c:yVal>
          <c:smooth val="0"/>
        </c:ser>
        <c:axId val="38235642"/>
        <c:axId val="8576459"/>
      </c:scatterChart>
      <c:valAx>
        <c:axId val="38235642"/>
        <c:scaling>
          <c:orientation val="minMax"/>
          <c:max val="9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1\.\9\.#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576459"/>
        <c:crosses val="autoZero"/>
        <c:crossBetween val="midCat"/>
        <c:dispUnits/>
        <c:majorUnit val="1"/>
      </c:valAx>
      <c:valAx>
        <c:axId val="8576459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235642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00B050"/>
            </a:gs>
            <a:gs pos="25000">
              <a:srgbClr val="92D050"/>
            </a:gs>
            <a:gs pos="50000">
              <a:srgbClr val="F2F63B"/>
            </a:gs>
            <a:gs pos="75000">
              <a:srgbClr val="FF9900"/>
            </a:gs>
            <a:gs pos="100000">
              <a:srgbClr val="FF0000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87725"/>
          <c:w val="0.358"/>
          <c:h val="0.09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114300</xdr:rowOff>
    </xdr:from>
    <xdr:to>
      <xdr:col>14</xdr:col>
      <xdr:colOff>314325</xdr:colOff>
      <xdr:row>13</xdr:row>
      <xdr:rowOff>47625</xdr:rowOff>
    </xdr:to>
    <xdr:graphicFrame>
      <xdr:nvGraphicFramePr>
        <xdr:cNvPr id="1" name="Chart 15"/>
        <xdr:cNvGraphicFramePr/>
      </xdr:nvGraphicFramePr>
      <xdr:xfrm>
        <a:off x="5067300" y="114300"/>
        <a:ext cx="45815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14</xdr:row>
      <xdr:rowOff>9525</xdr:rowOff>
    </xdr:from>
    <xdr:to>
      <xdr:col>14</xdr:col>
      <xdr:colOff>295275</xdr:colOff>
      <xdr:row>26</xdr:row>
      <xdr:rowOff>180975</xdr:rowOff>
    </xdr:to>
    <xdr:graphicFrame>
      <xdr:nvGraphicFramePr>
        <xdr:cNvPr id="2" name="Chart 16"/>
        <xdr:cNvGraphicFramePr/>
      </xdr:nvGraphicFramePr>
      <xdr:xfrm>
        <a:off x="5048250" y="2705100"/>
        <a:ext cx="45815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581025</xdr:colOff>
      <xdr:row>28</xdr:row>
      <xdr:rowOff>38100</xdr:rowOff>
    </xdr:from>
    <xdr:to>
      <xdr:col>16</xdr:col>
      <xdr:colOff>590550</xdr:colOff>
      <xdr:row>42</xdr:row>
      <xdr:rowOff>76200</xdr:rowOff>
    </xdr:to>
    <xdr:graphicFrame>
      <xdr:nvGraphicFramePr>
        <xdr:cNvPr id="3" name="Chart 17"/>
        <xdr:cNvGraphicFramePr/>
      </xdr:nvGraphicFramePr>
      <xdr:xfrm>
        <a:off x="5038725" y="5400675"/>
        <a:ext cx="6105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581025</xdr:colOff>
      <xdr:row>43</xdr:row>
      <xdr:rowOff>133350</xdr:rowOff>
    </xdr:from>
    <xdr:to>
      <xdr:col>14</xdr:col>
      <xdr:colOff>285750</xdr:colOff>
      <xdr:row>54</xdr:row>
      <xdr:rowOff>152400</xdr:rowOff>
    </xdr:to>
    <xdr:graphicFrame>
      <xdr:nvGraphicFramePr>
        <xdr:cNvPr id="4" name="Chart 18"/>
        <xdr:cNvGraphicFramePr/>
      </xdr:nvGraphicFramePr>
      <xdr:xfrm>
        <a:off x="5038725" y="8353425"/>
        <a:ext cx="4581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581025</xdr:colOff>
      <xdr:row>55</xdr:row>
      <xdr:rowOff>142875</xdr:rowOff>
    </xdr:from>
    <xdr:to>
      <xdr:col>14</xdr:col>
      <xdr:colOff>285750</xdr:colOff>
      <xdr:row>66</xdr:row>
      <xdr:rowOff>161925</xdr:rowOff>
    </xdr:to>
    <xdr:graphicFrame>
      <xdr:nvGraphicFramePr>
        <xdr:cNvPr id="5" name="Chart 19"/>
        <xdr:cNvGraphicFramePr/>
      </xdr:nvGraphicFramePr>
      <xdr:xfrm>
        <a:off x="5038725" y="10648950"/>
        <a:ext cx="4581525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581025</xdr:colOff>
      <xdr:row>67</xdr:row>
      <xdr:rowOff>133350</xdr:rowOff>
    </xdr:from>
    <xdr:to>
      <xdr:col>14</xdr:col>
      <xdr:colOff>285750</xdr:colOff>
      <xdr:row>78</xdr:row>
      <xdr:rowOff>152400</xdr:rowOff>
    </xdr:to>
    <xdr:graphicFrame>
      <xdr:nvGraphicFramePr>
        <xdr:cNvPr id="6" name="Chart 20"/>
        <xdr:cNvGraphicFramePr/>
      </xdr:nvGraphicFramePr>
      <xdr:xfrm>
        <a:off x="5038725" y="12925425"/>
        <a:ext cx="458152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581025</xdr:colOff>
      <xdr:row>79</xdr:row>
      <xdr:rowOff>95250</xdr:rowOff>
    </xdr:from>
    <xdr:to>
      <xdr:col>14</xdr:col>
      <xdr:colOff>285750</xdr:colOff>
      <xdr:row>90</xdr:row>
      <xdr:rowOff>114300</xdr:rowOff>
    </xdr:to>
    <xdr:graphicFrame>
      <xdr:nvGraphicFramePr>
        <xdr:cNvPr id="7" name="Chart 21"/>
        <xdr:cNvGraphicFramePr/>
      </xdr:nvGraphicFramePr>
      <xdr:xfrm>
        <a:off x="5038725" y="15173325"/>
        <a:ext cx="45815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571500</xdr:colOff>
      <xdr:row>91</xdr:row>
      <xdr:rowOff>9525</xdr:rowOff>
    </xdr:from>
    <xdr:to>
      <xdr:col>14</xdr:col>
      <xdr:colOff>276225</xdr:colOff>
      <xdr:row>102</xdr:row>
      <xdr:rowOff>28575</xdr:rowOff>
    </xdr:to>
    <xdr:graphicFrame>
      <xdr:nvGraphicFramePr>
        <xdr:cNvPr id="8" name="Chart 22"/>
        <xdr:cNvGraphicFramePr/>
      </xdr:nvGraphicFramePr>
      <xdr:xfrm>
        <a:off x="5029200" y="17373600"/>
        <a:ext cx="458152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552450</xdr:colOff>
      <xdr:row>102</xdr:row>
      <xdr:rowOff>171450</xdr:rowOff>
    </xdr:from>
    <xdr:to>
      <xdr:col>14</xdr:col>
      <xdr:colOff>257175</xdr:colOff>
      <xdr:row>113</xdr:row>
      <xdr:rowOff>180975</xdr:rowOff>
    </xdr:to>
    <xdr:graphicFrame>
      <xdr:nvGraphicFramePr>
        <xdr:cNvPr id="9" name="Chart 23"/>
        <xdr:cNvGraphicFramePr/>
      </xdr:nvGraphicFramePr>
      <xdr:xfrm>
        <a:off x="5010150" y="19631025"/>
        <a:ext cx="45815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552450</xdr:colOff>
      <xdr:row>114</xdr:row>
      <xdr:rowOff>114300</xdr:rowOff>
    </xdr:from>
    <xdr:to>
      <xdr:col>14</xdr:col>
      <xdr:colOff>257175</xdr:colOff>
      <xdr:row>125</xdr:row>
      <xdr:rowOff>123825</xdr:rowOff>
    </xdr:to>
    <xdr:graphicFrame>
      <xdr:nvGraphicFramePr>
        <xdr:cNvPr id="10" name="Chart 24"/>
        <xdr:cNvGraphicFramePr/>
      </xdr:nvGraphicFramePr>
      <xdr:xfrm>
        <a:off x="5010150" y="21859875"/>
        <a:ext cx="45815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571500</xdr:colOff>
      <xdr:row>126</xdr:row>
      <xdr:rowOff>0</xdr:rowOff>
    </xdr:from>
    <xdr:to>
      <xdr:col>14</xdr:col>
      <xdr:colOff>276225</xdr:colOff>
      <xdr:row>137</xdr:row>
      <xdr:rowOff>19050</xdr:rowOff>
    </xdr:to>
    <xdr:graphicFrame>
      <xdr:nvGraphicFramePr>
        <xdr:cNvPr id="11" name="Chart 25"/>
        <xdr:cNvGraphicFramePr/>
      </xdr:nvGraphicFramePr>
      <xdr:xfrm>
        <a:off x="5029200" y="24031575"/>
        <a:ext cx="458152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552450</xdr:colOff>
      <xdr:row>137</xdr:row>
      <xdr:rowOff>123825</xdr:rowOff>
    </xdr:from>
    <xdr:to>
      <xdr:col>14</xdr:col>
      <xdr:colOff>247650</xdr:colOff>
      <xdr:row>148</xdr:row>
      <xdr:rowOff>133350</xdr:rowOff>
    </xdr:to>
    <xdr:graphicFrame>
      <xdr:nvGraphicFramePr>
        <xdr:cNvPr id="12" name="Chart 26"/>
        <xdr:cNvGraphicFramePr/>
      </xdr:nvGraphicFramePr>
      <xdr:xfrm>
        <a:off x="5010150" y="26250900"/>
        <a:ext cx="4572000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552450</xdr:colOff>
      <xdr:row>149</xdr:row>
      <xdr:rowOff>28575</xdr:rowOff>
    </xdr:from>
    <xdr:to>
      <xdr:col>14</xdr:col>
      <xdr:colOff>247650</xdr:colOff>
      <xdr:row>160</xdr:row>
      <xdr:rowOff>38100</xdr:rowOff>
    </xdr:to>
    <xdr:graphicFrame>
      <xdr:nvGraphicFramePr>
        <xdr:cNvPr id="13" name="Chart 27"/>
        <xdr:cNvGraphicFramePr/>
      </xdr:nvGraphicFramePr>
      <xdr:xfrm>
        <a:off x="5010150" y="28441650"/>
        <a:ext cx="4572000" cy="21050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165</xdr:row>
      <xdr:rowOff>0</xdr:rowOff>
    </xdr:from>
    <xdr:to>
      <xdr:col>14</xdr:col>
      <xdr:colOff>314325</xdr:colOff>
      <xdr:row>178</xdr:row>
      <xdr:rowOff>190500</xdr:rowOff>
    </xdr:to>
    <xdr:graphicFrame>
      <xdr:nvGraphicFramePr>
        <xdr:cNvPr id="14" name="Chart 28"/>
        <xdr:cNvGraphicFramePr/>
      </xdr:nvGraphicFramePr>
      <xdr:xfrm>
        <a:off x="5067300" y="31461075"/>
        <a:ext cx="4581525" cy="2971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showGridLines="0" tabSelected="1" view="pageLayout" zoomScale="120" zoomScalePageLayoutView="120" workbookViewId="0" topLeftCell="A4">
      <selection activeCell="A4" sqref="A4:G34"/>
    </sheetView>
  </sheetViews>
  <sheetFormatPr defaultColWidth="9.140625" defaultRowHeight="15"/>
  <cols>
    <col min="1" max="1" width="9.140625" style="7" customWidth="1"/>
    <col min="2" max="2" width="19.28125" style="7" customWidth="1"/>
    <col min="3" max="6" width="28.57421875" style="7" customWidth="1"/>
    <col min="7" max="7" width="35.421875" style="7" customWidth="1"/>
    <col min="8" max="16384" width="9.140625" style="7" customWidth="1"/>
  </cols>
  <sheetData>
    <row r="1" s="9" customFormat="1" ht="14.25"/>
    <row r="2" spans="2:6" s="9" customFormat="1" ht="15">
      <c r="B2" s="21"/>
      <c r="C2" s="21"/>
      <c r="D2" s="21"/>
      <c r="E2" s="21"/>
      <c r="F2" s="21"/>
    </row>
    <row r="3" spans="3:7" ht="15">
      <c r="C3" s="10"/>
      <c r="D3" s="10"/>
      <c r="E3" s="10"/>
      <c r="F3" s="10"/>
      <c r="G3" s="10"/>
    </row>
    <row r="4" spans="1:7" ht="30.75" customHeight="1">
      <c r="A4" s="30"/>
      <c r="B4" s="31"/>
      <c r="C4" s="43"/>
      <c r="D4" s="43"/>
      <c r="E4" s="43"/>
      <c r="F4" s="43"/>
      <c r="G4" s="43"/>
    </row>
    <row r="5" spans="1:7" ht="30.75" customHeight="1">
      <c r="A5" s="30"/>
      <c r="B5" s="31"/>
      <c r="C5" s="43"/>
      <c r="D5" s="43"/>
      <c r="E5" s="43"/>
      <c r="F5" s="43"/>
      <c r="G5" s="43"/>
    </row>
    <row r="7" spans="2:7" ht="15">
      <c r="B7" s="96" t="s">
        <v>279</v>
      </c>
      <c r="C7" s="96"/>
      <c r="D7" s="29"/>
      <c r="E7" s="29"/>
      <c r="F7" s="29"/>
      <c r="G7" s="29"/>
    </row>
    <row r="8" spans="2:7" ht="15">
      <c r="B8" s="94" t="s">
        <v>281</v>
      </c>
      <c r="C8" s="94"/>
      <c r="D8" s="94"/>
      <c r="E8" s="94"/>
      <c r="F8" s="94"/>
      <c r="G8" s="94"/>
    </row>
    <row r="9" spans="2:7" ht="15">
      <c r="B9" s="91" t="s">
        <v>282</v>
      </c>
      <c r="C9" s="37"/>
      <c r="D9" s="37"/>
      <c r="E9" s="37"/>
      <c r="F9" s="37"/>
      <c r="G9" s="37"/>
    </row>
    <row r="10" spans="2:7" ht="15" customHeight="1">
      <c r="B10" s="95"/>
      <c r="C10" s="95"/>
      <c r="D10" s="95"/>
      <c r="E10" s="29"/>
      <c r="F10" s="29"/>
      <c r="G10" s="29"/>
    </row>
    <row r="11" spans="2:7" ht="15" customHeight="1">
      <c r="B11" s="91" t="s">
        <v>280</v>
      </c>
      <c r="C11" s="37"/>
      <c r="D11" s="37"/>
      <c r="E11" s="37"/>
      <c r="F11" s="29"/>
      <c r="G11" s="29"/>
    </row>
    <row r="12" spans="2:7" ht="21.75" customHeight="1">
      <c r="B12" s="90" t="s">
        <v>284</v>
      </c>
      <c r="C12" s="38"/>
      <c r="D12" s="38"/>
      <c r="E12" s="38"/>
      <c r="F12" s="29"/>
      <c r="G12" s="29"/>
    </row>
    <row r="13" spans="2:7" ht="15">
      <c r="B13" s="94"/>
      <c r="C13" s="94"/>
      <c r="D13" s="94"/>
      <c r="E13" s="29"/>
      <c r="F13" s="29"/>
      <c r="G13" s="29"/>
    </row>
    <row r="14" spans="2:7" ht="15">
      <c r="B14" s="91" t="s">
        <v>286</v>
      </c>
      <c r="C14" s="37"/>
      <c r="D14" s="37"/>
      <c r="E14" s="39"/>
      <c r="F14" s="39"/>
      <c r="G14" s="39"/>
    </row>
    <row r="15" spans="2:7" ht="15">
      <c r="B15" s="90" t="s">
        <v>283</v>
      </c>
      <c r="C15" s="38"/>
      <c r="D15" s="38"/>
      <c r="E15" s="39"/>
      <c r="F15" s="39"/>
      <c r="G15" s="39"/>
    </row>
    <row r="16" spans="2:7" ht="66.75" customHeight="1">
      <c r="B16" s="91" t="s">
        <v>285</v>
      </c>
      <c r="C16" s="37"/>
      <c r="D16" s="37"/>
      <c r="E16" s="37"/>
      <c r="F16" s="40"/>
      <c r="G16" s="40"/>
    </row>
    <row r="17" spans="2:7" ht="15">
      <c r="B17" s="91" t="s">
        <v>287</v>
      </c>
      <c r="C17" s="37"/>
      <c r="D17" s="37"/>
      <c r="E17" s="37"/>
      <c r="F17" s="37"/>
      <c r="G17" s="37"/>
    </row>
    <row r="18" spans="2:7" ht="15">
      <c r="B18" s="90" t="s">
        <v>288</v>
      </c>
      <c r="C18" s="38"/>
      <c r="D18" s="38"/>
      <c r="E18" s="39"/>
      <c r="F18" s="39"/>
      <c r="G18" s="39"/>
    </row>
    <row r="19" spans="2:7" ht="15">
      <c r="B19" s="38"/>
      <c r="C19" s="38"/>
      <c r="D19" s="38"/>
      <c r="E19" s="39"/>
      <c r="F19" s="39"/>
      <c r="G19" s="39"/>
    </row>
    <row r="20" spans="2:7" ht="15">
      <c r="B20" s="38"/>
      <c r="C20" s="38"/>
      <c r="D20" s="38"/>
      <c r="E20" s="39"/>
      <c r="F20" s="39"/>
      <c r="G20" s="39"/>
    </row>
    <row r="21" spans="2:7" ht="15.75" thickBot="1">
      <c r="B21" s="39"/>
      <c r="C21" s="39"/>
      <c r="D21" s="39"/>
      <c r="E21" s="39"/>
      <c r="F21" s="39"/>
      <c r="G21" s="39"/>
    </row>
    <row r="22" spans="1:7" ht="15.75" thickBot="1">
      <c r="A22" s="41" t="s">
        <v>0</v>
      </c>
      <c r="B22" s="42"/>
      <c r="C22" s="25" t="s">
        <v>3</v>
      </c>
      <c r="D22" s="26" t="s">
        <v>4</v>
      </c>
      <c r="E22" s="27" t="s">
        <v>5</v>
      </c>
      <c r="F22" s="53" t="s">
        <v>16</v>
      </c>
      <c r="G22" s="52" t="s">
        <v>6</v>
      </c>
    </row>
    <row r="23" spans="1:7" ht="15.75" thickBot="1">
      <c r="A23" s="30"/>
      <c r="B23" s="31" t="s">
        <v>1</v>
      </c>
      <c r="C23" s="28" t="s">
        <v>7</v>
      </c>
      <c r="D23" s="28" t="s">
        <v>8</v>
      </c>
      <c r="E23" s="28" t="s">
        <v>9</v>
      </c>
      <c r="F23" s="28" t="s">
        <v>16</v>
      </c>
      <c r="G23" s="28" t="s">
        <v>10</v>
      </c>
    </row>
  </sheetData>
  <sheetProtection/>
  <mergeCells count="4">
    <mergeCell ref="B13:D13"/>
    <mergeCell ref="B10:D10"/>
    <mergeCell ref="B7:C7"/>
    <mergeCell ref="B8:G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&amp;C&amp;14ESG 2015. Gap analiza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574218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34</v>
      </c>
      <c r="C5" s="100" t="s">
        <v>257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57" customHeight="1" thickBot="1">
      <c r="B6" s="97" t="s">
        <v>258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72.75" thickBot="1">
      <c r="B7" s="22" t="s">
        <v>124</v>
      </c>
      <c r="C7" s="5" t="s">
        <v>294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57" customHeight="1" thickBot="1">
      <c r="B8" s="22" t="s">
        <v>116</v>
      </c>
      <c r="C8" s="5" t="s">
        <v>204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4.5" customHeight="1" thickBot="1">
      <c r="B9" s="22" t="s">
        <v>117</v>
      </c>
      <c r="C9" s="5" t="s">
        <v>205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118</v>
      </c>
      <c r="C10" s="5" t="s">
        <v>206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1.5" customHeight="1" thickBot="1">
      <c r="B11" s="22" t="s">
        <v>119</v>
      </c>
      <c r="C11" s="5" t="s">
        <v>207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42.75" customHeight="1" thickBot="1">
      <c r="B12" s="22" t="s">
        <v>120</v>
      </c>
      <c r="C12" s="5" t="s">
        <v>295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44.25" customHeight="1" thickBot="1">
      <c r="B13" s="22" t="s">
        <v>121</v>
      </c>
      <c r="C13" s="5" t="s">
        <v>208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30" customHeight="1" thickBot="1">
      <c r="B14" s="22" t="s">
        <v>122</v>
      </c>
      <c r="C14" s="11" t="s">
        <v>172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24.75" thickBot="1">
      <c r="B15" s="22" t="s">
        <v>123</v>
      </c>
      <c r="C15" s="11" t="s">
        <v>187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8:B15" twoDigitTextYear="1"/>
    <ignoredError sqref="B5" numberStoredAsText="1"/>
    <ignoredError sqref="I5 I16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view="pageLayout" zoomScaleNormal="90" workbookViewId="0" topLeftCell="A1">
      <selection activeCell="C1" sqref="B1:J11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8.5" customHeight="1" thickBot="1">
      <c r="B5" s="20" t="s">
        <v>35</v>
      </c>
      <c r="C5" s="100" t="s">
        <v>259</v>
      </c>
      <c r="D5" s="101"/>
      <c r="E5" s="101"/>
      <c r="F5" s="101"/>
      <c r="G5" s="101"/>
      <c r="H5" s="101"/>
      <c r="I5" s="116" t="e">
        <f>IF(I12=5,"djelotvorno",IF(I12=4,"djelomično djelotvorno",IF(I12=3,"implementirano",IF(I12=2,"definirano",IF(I12=1,"nije definirano","N/A")))))</f>
        <v>#NUM!</v>
      </c>
      <c r="J5" s="117"/>
    </row>
    <row r="6" spans="2:11" ht="49.5" customHeight="1" thickBot="1">
      <c r="B6" s="97" t="s">
        <v>296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5.25" customHeight="1" thickBot="1">
      <c r="B7" s="22" t="s">
        <v>126</v>
      </c>
      <c r="C7" s="5" t="s">
        <v>260</v>
      </c>
      <c r="D7" s="48"/>
      <c r="E7" s="48"/>
      <c r="F7" s="48"/>
      <c r="G7" s="48"/>
      <c r="H7" s="48"/>
      <c r="I7" s="49" t="str">
        <f>IF($H7&lt;&gt;"",5,IF($G7&lt;&gt;"",4,IF($F7&lt;&gt;"",3,IF($E7&lt;&gt;"",2,IF($D7&lt;&gt;"",1,"N/A")))))</f>
        <v>N/A</v>
      </c>
      <c r="J7" s="6"/>
    </row>
    <row r="8" spans="2:10" ht="57" customHeight="1" thickBot="1">
      <c r="B8" s="22" t="s">
        <v>127</v>
      </c>
      <c r="C8" s="5" t="s">
        <v>261</v>
      </c>
      <c r="D8" s="48"/>
      <c r="E8" s="48"/>
      <c r="F8" s="48"/>
      <c r="G8" s="48"/>
      <c r="H8" s="48"/>
      <c r="I8" s="49" t="str">
        <f>IF($H8&lt;&gt;"",5,IF($G8&lt;&gt;"",4,IF($F8&lt;&gt;"",3,IF($E8&lt;&gt;"",2,IF($D8&lt;&gt;"",1,"N/A")))))</f>
        <v>N/A</v>
      </c>
      <c r="J8" s="4"/>
    </row>
    <row r="9" spans="2:10" ht="36" customHeight="1" thickBot="1">
      <c r="B9" s="22" t="s">
        <v>128</v>
      </c>
      <c r="C9" s="5" t="s">
        <v>262</v>
      </c>
      <c r="D9" s="48"/>
      <c r="E9" s="48"/>
      <c r="F9" s="48"/>
      <c r="G9" s="48"/>
      <c r="H9" s="48"/>
      <c r="I9" s="49" t="str">
        <f>IF($H9&lt;&gt;"",5,IF($G9&lt;&gt;"",4,IF($F9&lt;&gt;"",3,IF($E9&lt;&gt;"",2,IF($D9&lt;&gt;"",1,"N/A")))))</f>
        <v>N/A</v>
      </c>
      <c r="J9" s="4"/>
    </row>
    <row r="10" spans="2:10" ht="44.25" customHeight="1" thickBot="1">
      <c r="B10" s="22" t="s">
        <v>129</v>
      </c>
      <c r="C10" s="5" t="s">
        <v>263</v>
      </c>
      <c r="D10" s="48"/>
      <c r="E10" s="48"/>
      <c r="F10" s="48"/>
      <c r="G10" s="48"/>
      <c r="H10" s="48"/>
      <c r="I10" s="49" t="str">
        <f>IF($H10&lt;&gt;"",5,IF($G10&lt;&gt;"",4,IF($F10&lt;&gt;"",3,IF($E10&lt;&gt;"",2,IF($D10&lt;&gt;"",1,"N/A")))))</f>
        <v>N/A</v>
      </c>
      <c r="J10" s="6"/>
    </row>
    <row r="11" spans="2:10" ht="59.25" customHeight="1" thickBot="1">
      <c r="B11" s="22" t="s">
        <v>130</v>
      </c>
      <c r="C11" s="11" t="s">
        <v>264</v>
      </c>
      <c r="D11" s="60"/>
      <c r="E11" s="60"/>
      <c r="F11" s="60"/>
      <c r="G11" s="60"/>
      <c r="H11" s="60"/>
      <c r="I11" s="49" t="str">
        <f>IF($H11&lt;&gt;"",5,IF($G11&lt;&gt;"",4,IF($F11&lt;&gt;"",3,IF($E11&lt;&gt;"",2,IF($D11&lt;&gt;"",1,"N/A")))))</f>
        <v>N/A</v>
      </c>
      <c r="J11" s="12"/>
    </row>
    <row r="12" spans="8:9" ht="15">
      <c r="H12" s="58" t="s">
        <v>190</v>
      </c>
      <c r="I12" s="54" t="e">
        <f>ROUNDUP(MEDIAN(I7:I11),0)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$I$12=5</formula>
    </cfRule>
    <cfRule type="expression" priority="2" dxfId="1" stopIfTrue="1">
      <formula>$I$12=4</formula>
    </cfRule>
    <cfRule type="expression" priority="3" dxfId="3" stopIfTrue="1">
      <formula>$I$12=3</formula>
    </cfRule>
    <cfRule type="expression" priority="4" dxfId="43" stopIfTrue="1">
      <formula>$I$12=2</formula>
    </cfRule>
    <cfRule type="expression" priority="5" dxfId="44" stopIfTrue="1">
      <formula>$I$12=1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5" numberStoredAsText="1"/>
    <ignoredError sqref="B7:B11" twoDigitTextYear="1"/>
    <ignoredError sqref="I5 I12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view="pageLayout" zoomScaleNormal="90" workbookViewId="0" topLeftCell="A1">
      <selection activeCell="B2" sqref="B2:J12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5.5" customHeight="1" thickBot="1">
      <c r="B5" s="20" t="s">
        <v>134</v>
      </c>
      <c r="C5" s="100" t="s">
        <v>298</v>
      </c>
      <c r="D5" s="101"/>
      <c r="E5" s="101"/>
      <c r="F5" s="101"/>
      <c r="G5" s="101"/>
      <c r="H5" s="101"/>
      <c r="I5" s="116" t="e">
        <f>IF(I13=5,"djelotvorno",IF(I13=4,"djelomično djelotvorno",IF(I13=3,"implementirano",IF(I13=2,"definirano",IF(I13=1,"nije definirano","N/A")))))</f>
        <v>#NUM!</v>
      </c>
      <c r="J5" s="117"/>
    </row>
    <row r="6" spans="2:11" ht="53.25" customHeight="1" thickBot="1">
      <c r="B6" s="97" t="s">
        <v>299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61.5" customHeight="1" thickBot="1">
      <c r="B7" s="22" t="s">
        <v>136</v>
      </c>
      <c r="C7" s="5" t="s">
        <v>300</v>
      </c>
      <c r="D7" s="48"/>
      <c r="E7" s="48"/>
      <c r="F7" s="48"/>
      <c r="G7" s="48"/>
      <c r="H7" s="48"/>
      <c r="I7" s="49" t="str">
        <f aca="true" t="shared" si="0" ref="I7:I12">IF($H7&lt;&gt;"",5,IF($G7&lt;&gt;"",4,IF($F7&lt;&gt;"",3,IF($E7&lt;&gt;"",2,IF($D7&lt;&gt;"",1,"N/A")))))</f>
        <v>N/A</v>
      </c>
      <c r="J7" s="6"/>
    </row>
    <row r="8" spans="2:10" ht="40.5" customHeight="1" thickBot="1">
      <c r="B8" s="22" t="s">
        <v>137</v>
      </c>
      <c r="C8" s="5" t="s">
        <v>265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7.25" customHeight="1" thickBot="1">
      <c r="B9" s="22" t="s">
        <v>138</v>
      </c>
      <c r="C9" s="5" t="s">
        <v>266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139</v>
      </c>
      <c r="C10" s="5" t="s">
        <v>267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52.5" customHeight="1" thickBot="1">
      <c r="B11" s="22" t="s">
        <v>140</v>
      </c>
      <c r="C11" s="11" t="s">
        <v>268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52.5" customHeight="1" thickBot="1">
      <c r="B12" s="22" t="s">
        <v>141</v>
      </c>
      <c r="C12" s="11" t="s">
        <v>269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8:9" ht="15">
      <c r="H13" s="58" t="s">
        <v>190</v>
      </c>
      <c r="I13" s="54" t="e">
        <f>ROUNDUP(MEDIAN(I7:I12),0)</f>
        <v>#NUM!</v>
      </c>
    </row>
    <row r="14" ht="15">
      <c r="C14" s="89"/>
    </row>
    <row r="15" spans="2:6" ht="15">
      <c r="B15" s="122" t="s">
        <v>297</v>
      </c>
      <c r="C15" s="122"/>
      <c r="D15" s="122"/>
      <c r="E15" s="122"/>
      <c r="F15" s="122"/>
    </row>
    <row r="16" spans="2:6" ht="15">
      <c r="B16" s="122"/>
      <c r="C16" s="122"/>
      <c r="D16" s="122"/>
      <c r="E16" s="122"/>
      <c r="F16" s="122"/>
    </row>
    <row r="17" spans="2:6" ht="15">
      <c r="B17" s="122"/>
      <c r="C17" s="122"/>
      <c r="D17" s="122"/>
      <c r="E17" s="122"/>
      <c r="F17" s="122"/>
    </row>
    <row r="18" spans="2:6" ht="15">
      <c r="B18" s="122"/>
      <c r="C18" s="122"/>
      <c r="D18" s="122"/>
      <c r="E18" s="122"/>
      <c r="F18" s="122"/>
    </row>
    <row r="19" spans="2:6" ht="15">
      <c r="B19" s="122"/>
      <c r="C19" s="122"/>
      <c r="D19" s="122"/>
      <c r="E19" s="122"/>
      <c r="F19" s="122"/>
    </row>
    <row r="20" spans="2:6" ht="15">
      <c r="B20" s="122"/>
      <c r="C20" s="122"/>
      <c r="D20" s="122"/>
      <c r="E20" s="122"/>
      <c r="F20" s="122"/>
    </row>
    <row r="21" spans="2:6" ht="15">
      <c r="B21" s="122"/>
      <c r="C21" s="122"/>
      <c r="D21" s="122"/>
      <c r="E21" s="122"/>
      <c r="F21" s="122"/>
    </row>
    <row r="22" spans="2:6" ht="15">
      <c r="B22" s="122"/>
      <c r="C22" s="122"/>
      <c r="D22" s="122"/>
      <c r="E22" s="122"/>
      <c r="F22" s="122"/>
    </row>
    <row r="23" spans="2:6" ht="15">
      <c r="B23" s="122"/>
      <c r="C23" s="122"/>
      <c r="D23" s="122"/>
      <c r="E23" s="122"/>
      <c r="F23" s="122"/>
    </row>
    <row r="24" spans="2:6" ht="15">
      <c r="B24" s="122"/>
      <c r="C24" s="122"/>
      <c r="D24" s="122"/>
      <c r="E24" s="122"/>
      <c r="F24" s="122"/>
    </row>
    <row r="25" spans="2:6" ht="15">
      <c r="B25" s="122"/>
      <c r="C25" s="122"/>
      <c r="D25" s="122"/>
      <c r="E25" s="122"/>
      <c r="F25" s="122"/>
    </row>
    <row r="26" spans="2:6" ht="15">
      <c r="B26" s="122"/>
      <c r="C26" s="122"/>
      <c r="D26" s="122"/>
      <c r="E26" s="122"/>
      <c r="F26" s="122"/>
    </row>
    <row r="27" spans="2:6" ht="15">
      <c r="B27" s="122"/>
      <c r="C27" s="122"/>
      <c r="D27" s="122"/>
      <c r="E27" s="122"/>
      <c r="F27" s="122"/>
    </row>
  </sheetData>
  <sheetProtection/>
  <mergeCells count="9">
    <mergeCell ref="B15:F27"/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2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$I$13=5</formula>
    </cfRule>
    <cfRule type="expression" priority="2" dxfId="1" stopIfTrue="1">
      <formula>$I$13=4</formula>
    </cfRule>
    <cfRule type="expression" priority="3" dxfId="3" stopIfTrue="1">
      <formula>$I$13=3</formula>
    </cfRule>
    <cfRule type="expression" priority="4" dxfId="43" stopIfTrue="1">
      <formula>$I$13=2</formula>
    </cfRule>
    <cfRule type="expression" priority="5" dxfId="44" stopIfTrue="1">
      <formula>$I$13=1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/>
    <ignoredError sqref="B7:B12" twoDigitTextYear="1"/>
    <ignoredError sqref="I5 I13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showGridLines="0" view="pageLayout" zoomScaleNormal="90" workbookViewId="0" topLeftCell="A1">
      <selection activeCell="C1" sqref="B1:J13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30" customHeight="1" thickBot="1">
      <c r="B5" s="20" t="s">
        <v>135</v>
      </c>
      <c r="C5" s="100" t="s">
        <v>132</v>
      </c>
      <c r="D5" s="101"/>
      <c r="E5" s="101"/>
      <c r="F5" s="101"/>
      <c r="G5" s="101"/>
      <c r="H5" s="101"/>
      <c r="I5" s="116" t="e">
        <f>IF(I14=5,"djelotvorno",IF(I14=4,"djelomično djelotvorno",IF(I14=3,"implementirano",IF(I14=2,"definirano",IF(I14=1,"nije definirano","N/A")))))</f>
        <v>#NUM!</v>
      </c>
      <c r="J5" s="117"/>
    </row>
    <row r="6" spans="2:11" ht="49.5" customHeight="1" thickBot="1">
      <c r="B6" s="97" t="s">
        <v>133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9" customHeight="1" thickBot="1">
      <c r="B7" s="22" t="s">
        <v>142</v>
      </c>
      <c r="C7" s="5" t="s">
        <v>270</v>
      </c>
      <c r="D7" s="48"/>
      <c r="E7" s="48"/>
      <c r="F7" s="48"/>
      <c r="G7" s="48"/>
      <c r="H7" s="48"/>
      <c r="I7" s="49" t="str">
        <f aca="true" t="shared" si="0" ref="I7:I13">IF($H7&lt;&gt;"",5,IF($G7&lt;&gt;"",4,IF($F7&lt;&gt;"",3,IF($E7&lt;&gt;"",2,IF($D7&lt;&gt;"",1,"N/A")))))</f>
        <v>N/A</v>
      </c>
      <c r="J7" s="6"/>
    </row>
    <row r="8" spans="2:10" ht="40.5" customHeight="1" thickBot="1">
      <c r="B8" s="22" t="s">
        <v>143</v>
      </c>
      <c r="C8" s="5" t="s">
        <v>271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51" customHeight="1" thickBot="1">
      <c r="B9" s="22" t="s">
        <v>145</v>
      </c>
      <c r="C9" s="5" t="s">
        <v>272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26.25" customHeight="1" thickBot="1">
      <c r="B10" s="22" t="s">
        <v>147</v>
      </c>
      <c r="C10" s="5" t="s">
        <v>156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9.75" customHeight="1" thickBot="1">
      <c r="B11" s="22" t="s">
        <v>148</v>
      </c>
      <c r="C11" s="11" t="s">
        <v>155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5.25" customHeight="1" thickBot="1">
      <c r="B12" s="22" t="s">
        <v>157</v>
      </c>
      <c r="C12" s="11" t="s">
        <v>159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33" customHeight="1" thickBot="1">
      <c r="B13" s="22" t="s">
        <v>158</v>
      </c>
      <c r="C13" s="11" t="s">
        <v>273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8:9" ht="15">
      <c r="H14" s="58" t="s">
        <v>190</v>
      </c>
      <c r="I14" s="54" t="e">
        <f>ROUNDUP(MEDIAN(I7:I13),0)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3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$I$14=5</formula>
    </cfRule>
    <cfRule type="expression" priority="2" dxfId="1" stopIfTrue="1">
      <formula>$I$14=4</formula>
    </cfRule>
    <cfRule type="expression" priority="3" dxfId="3" stopIfTrue="1">
      <formula>$I$14=3</formula>
    </cfRule>
    <cfRule type="expression" priority="4" dxfId="43" stopIfTrue="1">
      <formula>$I$14=2</formula>
    </cfRule>
    <cfRule type="expression" priority="5" dxfId="44" stopIfTrue="1">
      <formula>$I$14=1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/>
    <ignoredError sqref="B7:B13" twoDigitTextYear="1"/>
    <ignoredError sqref="I5 I14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7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0039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28125" style="0" customWidth="1"/>
  </cols>
  <sheetData>
    <row r="1" ht="6" customHeight="1" thickBot="1"/>
    <row r="2" spans="2:10" ht="16.5" thickBot="1">
      <c r="B2" s="102" t="s">
        <v>302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301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30" customHeight="1" thickBot="1">
      <c r="B5" s="20" t="s">
        <v>149</v>
      </c>
      <c r="C5" s="100" t="s">
        <v>150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49.5" customHeight="1" thickBot="1">
      <c r="B6" s="97" t="s">
        <v>151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9" customHeight="1" thickBot="1">
      <c r="B7" s="22" t="s">
        <v>152</v>
      </c>
      <c r="C7" s="5" t="s">
        <v>274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60.75" thickBot="1">
      <c r="B8" s="22" t="s">
        <v>153</v>
      </c>
      <c r="C8" s="5" t="s">
        <v>275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4.25" customHeight="1" thickBot="1">
      <c r="B9" s="22" t="s">
        <v>144</v>
      </c>
      <c r="C9" s="92" t="s">
        <v>289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72.75" thickBot="1">
      <c r="B10" s="22" t="s">
        <v>146</v>
      </c>
      <c r="C10" s="92" t="s">
        <v>186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52.5" customHeight="1" thickBot="1">
      <c r="B11" s="22" t="s">
        <v>154</v>
      </c>
      <c r="C11" s="11" t="s">
        <v>276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6" customHeight="1" thickBot="1">
      <c r="B12" s="22" t="s">
        <v>160</v>
      </c>
      <c r="C12" s="11" t="s">
        <v>194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60.75" thickBot="1">
      <c r="B13" s="22" t="s">
        <v>161</v>
      </c>
      <c r="C13" s="11" t="s">
        <v>193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52.5" customHeight="1" thickBot="1">
      <c r="B14" s="22" t="s">
        <v>162</v>
      </c>
      <c r="C14" s="11" t="s">
        <v>277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48.75" thickBot="1">
      <c r="B15" s="22" t="s">
        <v>163</v>
      </c>
      <c r="C15" s="11" t="s">
        <v>278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r:id="rId1"/>
  <headerFooter>
    <oddHeader>&amp;CSveučilište u Zagrebu Gap analiza</oddHeader>
    <oddFooter>&amp;R&amp;P/ &amp;N</oddFooter>
  </headerFooter>
  <ignoredErrors>
    <ignoredError sqref="B5" numberStoredAsText="1" twoDigitTextYear="1"/>
    <ignoredError sqref="I5 I16:I1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C1">
      <selection activeCell="Q12" sqref="Q12"/>
    </sheetView>
  </sheetViews>
  <sheetFormatPr defaultColWidth="9.140625" defaultRowHeight="15"/>
  <cols>
    <col min="1" max="1" width="4.28125" style="17" customWidth="1"/>
    <col min="2" max="2" width="4.57421875" style="0" customWidth="1"/>
    <col min="3" max="3" width="12.7109375" style="17" customWidth="1"/>
    <col min="4" max="4" width="9.28125" style="64" customWidth="1"/>
    <col min="5" max="5" width="26.8515625" style="73" customWidth="1"/>
  </cols>
  <sheetData>
    <row r="2" spans="3:5" ht="15.75" customHeight="1">
      <c r="C2" s="79" t="s">
        <v>47</v>
      </c>
      <c r="D2" s="81" t="e">
        <f>'Poglavlje 1.1'!I17</f>
        <v>#NUM!</v>
      </c>
      <c r="E2" s="78" t="e">
        <f>IF(D2=5,"djelotvorno",IF(D2=4,"djelomično djelotvorno",IF(D2=3,"implementirano",IF(D2=2,"definirano",IF(D2=1,"nije definirano","N/A")))))</f>
        <v>#NUM!</v>
      </c>
    </row>
    <row r="3" spans="1:6" ht="16.5" customHeight="1">
      <c r="A3" s="18"/>
      <c r="C3" s="34" t="s">
        <v>36</v>
      </c>
      <c r="D3" s="65" t="s">
        <v>192</v>
      </c>
      <c r="E3" s="74" t="s">
        <v>198</v>
      </c>
      <c r="F3" s="65" t="s">
        <v>190</v>
      </c>
    </row>
    <row r="4" spans="3:6" ht="15">
      <c r="C4" s="23" t="s">
        <v>37</v>
      </c>
      <c r="D4" s="66" t="str">
        <f>'Poglavlje 1.1'!I7</f>
        <v>N/A</v>
      </c>
      <c r="E4" s="75" t="str">
        <f>IF(D4=5,"djelotvorno",IF(D4=4,"djelomično djelotvorno",IF(D4=3,"implementirano",IF(D4=2,"definirano",IF(D4=1,"nije definirano","N/A")))))</f>
        <v>N/A</v>
      </c>
      <c r="F4" s="72" t="e">
        <f>$D$2</f>
        <v>#NUM!</v>
      </c>
    </row>
    <row r="5" spans="3:6" ht="15">
      <c r="C5" s="23" t="s">
        <v>38</v>
      </c>
      <c r="D5" s="66" t="str">
        <f>'Poglavlje 1.1'!I8</f>
        <v>N/A</v>
      </c>
      <c r="E5" s="75" t="str">
        <f aca="true" t="shared" si="0" ref="E5:E13">IF(D5=5,"djelotvorno",IF(D5=4,"djelomično djelotvorno",IF(D5=3,"implementirano",IF(D5=2,"definirano",IF(D5=1,"nije definirano","N/A")))))</f>
        <v>N/A</v>
      </c>
      <c r="F5" s="72" t="e">
        <f aca="true" t="shared" si="1" ref="F5:F13">$D$2</f>
        <v>#NUM!</v>
      </c>
    </row>
    <row r="6" spans="3:6" ht="15">
      <c r="C6" s="23" t="s">
        <v>39</v>
      </c>
      <c r="D6" s="66" t="str">
        <f>'Poglavlje 1.1'!I9</f>
        <v>N/A</v>
      </c>
      <c r="E6" s="75" t="str">
        <f t="shared" si="0"/>
        <v>N/A</v>
      </c>
      <c r="F6" s="72" t="e">
        <f t="shared" si="1"/>
        <v>#NUM!</v>
      </c>
    </row>
    <row r="7" spans="3:6" ht="15">
      <c r="C7" s="23" t="s">
        <v>40</v>
      </c>
      <c r="D7" s="66" t="str">
        <f>'Poglavlje 1.1'!I10</f>
        <v>N/A</v>
      </c>
      <c r="E7" s="75" t="str">
        <f t="shared" si="0"/>
        <v>N/A</v>
      </c>
      <c r="F7" s="72" t="e">
        <f t="shared" si="1"/>
        <v>#NUM!</v>
      </c>
    </row>
    <row r="8" spans="3:6" ht="15">
      <c r="C8" s="23" t="s">
        <v>41</v>
      </c>
      <c r="D8" s="66" t="str">
        <f>'Poglavlje 1.1'!I11</f>
        <v>N/A</v>
      </c>
      <c r="E8" s="75" t="str">
        <f t="shared" si="0"/>
        <v>N/A</v>
      </c>
      <c r="F8" s="72" t="e">
        <f t="shared" si="1"/>
        <v>#NUM!</v>
      </c>
    </row>
    <row r="9" spans="3:6" ht="15">
      <c r="C9" s="23" t="s">
        <v>42</v>
      </c>
      <c r="D9" s="66" t="str">
        <f>'Poglavlje 1.1'!I12</f>
        <v>N/A</v>
      </c>
      <c r="E9" s="75" t="str">
        <f t="shared" si="0"/>
        <v>N/A</v>
      </c>
      <c r="F9" s="72" t="e">
        <f t="shared" si="1"/>
        <v>#NUM!</v>
      </c>
    </row>
    <row r="10" spans="3:6" ht="15">
      <c r="C10" s="23" t="s">
        <v>43</v>
      </c>
      <c r="D10" s="66" t="str">
        <f>'Poglavlje 1.1'!I13</f>
        <v>N/A</v>
      </c>
      <c r="E10" s="75" t="str">
        <f t="shared" si="0"/>
        <v>N/A</v>
      </c>
      <c r="F10" s="72" t="e">
        <f t="shared" si="1"/>
        <v>#NUM!</v>
      </c>
    </row>
    <row r="11" spans="3:6" ht="15">
      <c r="C11" s="23" t="s">
        <v>44</v>
      </c>
      <c r="D11" s="66" t="str">
        <f>'Poglavlje 1.1'!I14</f>
        <v>N/A</v>
      </c>
      <c r="E11" s="75" t="str">
        <f t="shared" si="0"/>
        <v>N/A</v>
      </c>
      <c r="F11" s="72" t="e">
        <f t="shared" si="1"/>
        <v>#NUM!</v>
      </c>
    </row>
    <row r="12" spans="3:6" ht="15">
      <c r="C12" s="23" t="s">
        <v>45</v>
      </c>
      <c r="D12" s="66" t="str">
        <f>'Poglavlje 1.1'!I15</f>
        <v>N/A</v>
      </c>
      <c r="E12" s="75" t="str">
        <f t="shared" si="0"/>
        <v>N/A</v>
      </c>
      <c r="F12" s="72" t="e">
        <f t="shared" si="1"/>
        <v>#NUM!</v>
      </c>
    </row>
    <row r="13" spans="3:6" ht="15">
      <c r="C13" s="23" t="s">
        <v>46</v>
      </c>
      <c r="D13" s="66" t="str">
        <f>'Poglavlje 1.1'!I16</f>
        <v>N/A</v>
      </c>
      <c r="E13" s="75" t="str">
        <f t="shared" si="0"/>
        <v>N/A</v>
      </c>
      <c r="F13" s="72" t="e">
        <f t="shared" si="1"/>
        <v>#NUM!</v>
      </c>
    </row>
    <row r="15" ht="15">
      <c r="E15" s="76" t="s">
        <v>18</v>
      </c>
    </row>
    <row r="16" spans="3:5" ht="15">
      <c r="C16" s="80" t="s">
        <v>57</v>
      </c>
      <c r="D16" s="82" t="e">
        <f>'Poglavlje 1.2'!I16</f>
        <v>#NUM!</v>
      </c>
      <c r="E16" s="78" t="e">
        <f>IF(D16=5,"djelotvorno",IF(D16=4,"djelomično djelotvorno",IF(D16=3,"implementirano",IF(D16=2,"definirano",IF(D16=1,"nije definirano","N/A")))))</f>
        <v>#NUM!</v>
      </c>
    </row>
    <row r="17" spans="3:6" ht="15">
      <c r="C17" s="24" t="s">
        <v>36</v>
      </c>
      <c r="D17" s="67" t="s">
        <v>192</v>
      </c>
      <c r="E17" s="74" t="s">
        <v>198</v>
      </c>
      <c r="F17" s="65" t="s">
        <v>190</v>
      </c>
    </row>
    <row r="18" spans="3:6" ht="15">
      <c r="C18" s="23" t="s">
        <v>48</v>
      </c>
      <c r="D18" s="63" t="str">
        <f>'Poglavlje 1.2'!I7</f>
        <v>N/A</v>
      </c>
      <c r="E18" s="75" t="str">
        <f aca="true" t="shared" si="2" ref="E18:E26">IF(D18=5,"djelotvorno",IF(D18=4,"djelomično djelotvorno",IF(D18=3,"implementirano",IF(D18=2,"definirano",IF(D18=1,"nije definirano","N/A")))))</f>
        <v>N/A</v>
      </c>
      <c r="F18" s="72" t="e">
        <f>$D$16</f>
        <v>#NUM!</v>
      </c>
    </row>
    <row r="19" spans="3:6" ht="15">
      <c r="C19" s="23" t="s">
        <v>49</v>
      </c>
      <c r="D19" s="63" t="str">
        <f>'Poglavlje 1.2'!I8</f>
        <v>N/A</v>
      </c>
      <c r="E19" s="75" t="str">
        <f t="shared" si="2"/>
        <v>N/A</v>
      </c>
      <c r="F19" s="72" t="e">
        <f aca="true" t="shared" si="3" ref="F19:F26">$D$16</f>
        <v>#NUM!</v>
      </c>
    </row>
    <row r="20" spans="3:6" ht="15">
      <c r="C20" s="23" t="s">
        <v>50</v>
      </c>
      <c r="D20" s="63" t="str">
        <f>'Poglavlje 1.2'!I9</f>
        <v>N/A</v>
      </c>
      <c r="E20" s="75" t="str">
        <f t="shared" si="2"/>
        <v>N/A</v>
      </c>
      <c r="F20" s="72" t="e">
        <f t="shared" si="3"/>
        <v>#NUM!</v>
      </c>
    </row>
    <row r="21" spans="3:6" ht="15">
      <c r="C21" s="23" t="s">
        <v>51</v>
      </c>
      <c r="D21" s="63" t="str">
        <f>'Poglavlje 1.2'!I10</f>
        <v>N/A</v>
      </c>
      <c r="E21" s="75" t="str">
        <f t="shared" si="2"/>
        <v>N/A</v>
      </c>
      <c r="F21" s="72" t="e">
        <f t="shared" si="3"/>
        <v>#NUM!</v>
      </c>
    </row>
    <row r="22" spans="3:6" ht="15">
      <c r="C22" s="23" t="s">
        <v>52</v>
      </c>
      <c r="D22" s="63" t="str">
        <f>'Poglavlje 1.2'!I11</f>
        <v>N/A</v>
      </c>
      <c r="E22" s="75" t="str">
        <f t="shared" si="2"/>
        <v>N/A</v>
      </c>
      <c r="F22" s="72" t="e">
        <f t="shared" si="3"/>
        <v>#NUM!</v>
      </c>
    </row>
    <row r="23" spans="3:6" ht="15">
      <c r="C23" s="23" t="s">
        <v>53</v>
      </c>
      <c r="D23" s="63" t="str">
        <f>'Poglavlje 1.2'!I12</f>
        <v>N/A</v>
      </c>
      <c r="E23" s="75" t="str">
        <f t="shared" si="2"/>
        <v>N/A</v>
      </c>
      <c r="F23" s="72" t="e">
        <f t="shared" si="3"/>
        <v>#NUM!</v>
      </c>
    </row>
    <row r="24" spans="3:6" ht="15">
      <c r="C24" s="23" t="s">
        <v>54</v>
      </c>
      <c r="D24" s="63" t="str">
        <f>'Poglavlje 1.2'!I13</f>
        <v>N/A</v>
      </c>
      <c r="E24" s="75" t="str">
        <f t="shared" si="2"/>
        <v>N/A</v>
      </c>
      <c r="F24" s="72" t="e">
        <f t="shared" si="3"/>
        <v>#NUM!</v>
      </c>
    </row>
    <row r="25" spans="3:6" ht="15">
      <c r="C25" s="23" t="s">
        <v>55</v>
      </c>
      <c r="D25" s="63" t="str">
        <f>'Poglavlje 1.2'!I14</f>
        <v>N/A</v>
      </c>
      <c r="E25" s="75" t="str">
        <f t="shared" si="2"/>
        <v>N/A</v>
      </c>
      <c r="F25" s="72" t="e">
        <f t="shared" si="3"/>
        <v>#NUM!</v>
      </c>
    </row>
    <row r="26" spans="3:6" ht="15">
      <c r="C26" s="23" t="s">
        <v>56</v>
      </c>
      <c r="D26" s="63" t="str">
        <f>'Poglavlje 1.2'!I15</f>
        <v>N/A</v>
      </c>
      <c r="E26" s="75" t="str">
        <f t="shared" si="2"/>
        <v>N/A</v>
      </c>
      <c r="F26" s="72" t="e">
        <f t="shared" si="3"/>
        <v>#NUM!</v>
      </c>
    </row>
    <row r="29" spans="3:5" ht="15">
      <c r="C29" s="80" t="s">
        <v>73</v>
      </c>
      <c r="D29" s="82" t="e">
        <f>'Poglavlje 1.3'!I22</f>
        <v>#NUM!</v>
      </c>
      <c r="E29" s="78" t="e">
        <f>IF(D29=5,"djelotvorno",IF(D29=4,"djelomično djelotvorno",IF(D29=3,"implementirano",IF(D29=2,"definirano",IF(D29=1,"nije definirano","N/A")))))</f>
        <v>#NUM!</v>
      </c>
    </row>
    <row r="30" spans="3:6" ht="15">
      <c r="C30" s="24" t="s">
        <v>36</v>
      </c>
      <c r="D30" s="67" t="s">
        <v>192</v>
      </c>
      <c r="E30" s="74" t="s">
        <v>198</v>
      </c>
      <c r="F30" s="65" t="s">
        <v>190</v>
      </c>
    </row>
    <row r="31" spans="3:6" ht="15">
      <c r="C31" s="23" t="s">
        <v>58</v>
      </c>
      <c r="D31" s="63" t="str">
        <f>'Poglavlje 1.3'!I7</f>
        <v>N/A</v>
      </c>
      <c r="E31" s="75" t="str">
        <f aca="true" t="shared" si="4" ref="E31:E45">IF(D31=5,"djelotvorno",IF(D31=4,"djelomično djelotvorno",IF(D31=3,"implementirano",IF(D31=2,"definirano",IF(D31=1,"nije definirano","N/A")))))</f>
        <v>N/A</v>
      </c>
      <c r="F31" s="72" t="e">
        <f>$D$29</f>
        <v>#NUM!</v>
      </c>
    </row>
    <row r="32" spans="3:6" ht="15">
      <c r="C32" s="23" t="s">
        <v>59</v>
      </c>
      <c r="D32" s="63" t="str">
        <f>'Poglavlje 1.3'!I8</f>
        <v>N/A</v>
      </c>
      <c r="E32" s="75" t="str">
        <f t="shared" si="4"/>
        <v>N/A</v>
      </c>
      <c r="F32" s="72" t="e">
        <f aca="true" t="shared" si="5" ref="F32:F45">$D$29</f>
        <v>#NUM!</v>
      </c>
    </row>
    <row r="33" spans="3:6" ht="15">
      <c r="C33" s="23" t="s">
        <v>60</v>
      </c>
      <c r="D33" s="63" t="str">
        <f>'Poglavlje 1.3'!I9</f>
        <v>N/A</v>
      </c>
      <c r="E33" s="75" t="str">
        <f t="shared" si="4"/>
        <v>N/A</v>
      </c>
      <c r="F33" s="72" t="e">
        <f t="shared" si="5"/>
        <v>#NUM!</v>
      </c>
    </row>
    <row r="34" spans="3:6" ht="15">
      <c r="C34" s="23" t="s">
        <v>61</v>
      </c>
      <c r="D34" s="63" t="str">
        <f>'Poglavlje 1.3'!I10</f>
        <v>N/A</v>
      </c>
      <c r="E34" s="75" t="str">
        <f t="shared" si="4"/>
        <v>N/A</v>
      </c>
      <c r="F34" s="72" t="e">
        <f t="shared" si="5"/>
        <v>#NUM!</v>
      </c>
    </row>
    <row r="35" spans="3:6" ht="15">
      <c r="C35" s="23" t="s">
        <v>62</v>
      </c>
      <c r="D35" s="63" t="str">
        <f>'Poglavlje 1.3'!I11</f>
        <v>N/A</v>
      </c>
      <c r="E35" s="75" t="str">
        <f t="shared" si="4"/>
        <v>N/A</v>
      </c>
      <c r="F35" s="72" t="e">
        <f t="shared" si="5"/>
        <v>#NUM!</v>
      </c>
    </row>
    <row r="36" spans="3:6" ht="15">
      <c r="C36" s="23" t="s">
        <v>63</v>
      </c>
      <c r="D36" s="63" t="str">
        <f>'Poglavlje 1.3'!I12</f>
        <v>N/A</v>
      </c>
      <c r="E36" s="75" t="str">
        <f t="shared" si="4"/>
        <v>N/A</v>
      </c>
      <c r="F36" s="72" t="e">
        <f t="shared" si="5"/>
        <v>#NUM!</v>
      </c>
    </row>
    <row r="37" spans="3:6" ht="15">
      <c r="C37" s="23" t="s">
        <v>64</v>
      </c>
      <c r="D37" s="63" t="str">
        <f>'Poglavlje 1.3'!I13</f>
        <v>N/A</v>
      </c>
      <c r="E37" s="75" t="str">
        <f t="shared" si="4"/>
        <v>N/A</v>
      </c>
      <c r="F37" s="72" t="e">
        <f t="shared" si="5"/>
        <v>#NUM!</v>
      </c>
    </row>
    <row r="38" spans="3:6" ht="15">
      <c r="C38" s="23" t="s">
        <v>65</v>
      </c>
      <c r="D38" s="63" t="str">
        <f>'Poglavlje 1.3'!I14</f>
        <v>N/A</v>
      </c>
      <c r="E38" s="75" t="str">
        <f t="shared" si="4"/>
        <v>N/A</v>
      </c>
      <c r="F38" s="72" t="e">
        <f t="shared" si="5"/>
        <v>#NUM!</v>
      </c>
    </row>
    <row r="39" spans="3:6" ht="15">
      <c r="C39" s="23" t="s">
        <v>66</v>
      </c>
      <c r="D39" s="63" t="str">
        <f>'Poglavlje 1.3'!I15</f>
        <v>N/A</v>
      </c>
      <c r="E39" s="75" t="str">
        <f t="shared" si="4"/>
        <v>N/A</v>
      </c>
      <c r="F39" s="72" t="e">
        <f t="shared" si="5"/>
        <v>#NUM!</v>
      </c>
    </row>
    <row r="40" spans="3:6" ht="15">
      <c r="C40" s="23" t="s">
        <v>67</v>
      </c>
      <c r="D40" s="63" t="str">
        <f>'Poglavlje 1.3'!I16</f>
        <v>N/A</v>
      </c>
      <c r="E40" s="75" t="str">
        <f t="shared" si="4"/>
        <v>N/A</v>
      </c>
      <c r="F40" s="72" t="e">
        <f t="shared" si="5"/>
        <v>#NUM!</v>
      </c>
    </row>
    <row r="41" spans="3:6" ht="15">
      <c r="C41" s="23" t="s">
        <v>68</v>
      </c>
      <c r="D41" s="63" t="str">
        <f>'Poglavlje 1.3'!I17</f>
        <v>N/A</v>
      </c>
      <c r="E41" s="75" t="str">
        <f t="shared" si="4"/>
        <v>N/A</v>
      </c>
      <c r="F41" s="72" t="e">
        <f t="shared" si="5"/>
        <v>#NUM!</v>
      </c>
    </row>
    <row r="42" spans="3:6" ht="15">
      <c r="C42" s="23" t="s">
        <v>69</v>
      </c>
      <c r="D42" s="63" t="str">
        <f>'Poglavlje 1.3'!I18</f>
        <v>N/A</v>
      </c>
      <c r="E42" s="75" t="str">
        <f t="shared" si="4"/>
        <v>N/A</v>
      </c>
      <c r="F42" s="72" t="e">
        <f t="shared" si="5"/>
        <v>#NUM!</v>
      </c>
    </row>
    <row r="43" spans="3:6" ht="15">
      <c r="C43" s="23" t="s">
        <v>70</v>
      </c>
      <c r="D43" s="63" t="str">
        <f>'Poglavlje 1.3'!I19</f>
        <v>N/A</v>
      </c>
      <c r="E43" s="75" t="str">
        <f t="shared" si="4"/>
        <v>N/A</v>
      </c>
      <c r="F43" s="72" t="e">
        <f t="shared" si="5"/>
        <v>#NUM!</v>
      </c>
    </row>
    <row r="44" spans="3:6" ht="15">
      <c r="C44" s="23" t="s">
        <v>71</v>
      </c>
      <c r="D44" s="63" t="str">
        <f>'Poglavlje 1.3'!I20</f>
        <v>N/A</v>
      </c>
      <c r="E44" s="75" t="str">
        <f t="shared" si="4"/>
        <v>N/A</v>
      </c>
      <c r="F44" s="72" t="e">
        <f t="shared" si="5"/>
        <v>#NUM!</v>
      </c>
    </row>
    <row r="45" spans="3:6" ht="15">
      <c r="C45" s="23" t="s">
        <v>72</v>
      </c>
      <c r="D45" s="63" t="str">
        <f>'Poglavlje 1.3'!I21</f>
        <v>N/A</v>
      </c>
      <c r="E45" s="75" t="str">
        <f t="shared" si="4"/>
        <v>N/A</v>
      </c>
      <c r="F45" s="72" t="e">
        <f t="shared" si="5"/>
        <v>#NUM!</v>
      </c>
    </row>
    <row r="48" spans="3:5" ht="15">
      <c r="C48" s="80" t="s">
        <v>79</v>
      </c>
      <c r="D48" s="82" t="e">
        <f>'Poglavlje 1.4'!I12</f>
        <v>#NUM!</v>
      </c>
      <c r="E48" s="78" t="e">
        <f>IF(D48=5,"djelotvorno",IF(D48=4,"djelomično djelotvorno",IF(D48=3,"implementirano",IF(D48=2,"definirano",IF(D48=1,"nije definirano","N/A")))))</f>
        <v>#NUM!</v>
      </c>
    </row>
    <row r="49" spans="3:6" ht="15">
      <c r="C49" s="24" t="s">
        <v>36</v>
      </c>
      <c r="D49" s="67" t="s">
        <v>192</v>
      </c>
      <c r="E49" s="74" t="s">
        <v>198</v>
      </c>
      <c r="F49" s="65" t="s">
        <v>190</v>
      </c>
    </row>
    <row r="50" spans="3:6" ht="15">
      <c r="C50" s="23" t="s">
        <v>74</v>
      </c>
      <c r="D50" s="63" t="str">
        <f>'Poglavlje 1.4'!I7</f>
        <v>N/A</v>
      </c>
      <c r="E50" s="75" t="str">
        <f>IF(D50=5,"djelotvorno",IF(D50=4,"djelomično djelotvorno",IF(D50=3,"implementirano",IF(D50=2,"definirano",IF(D50=1,"nije definirano","N/A")))))</f>
        <v>N/A</v>
      </c>
      <c r="F50" s="72" t="e">
        <f>$D$48</f>
        <v>#NUM!</v>
      </c>
    </row>
    <row r="51" spans="3:6" ht="15">
      <c r="C51" s="23" t="s">
        <v>75</v>
      </c>
      <c r="D51" s="63" t="str">
        <f>'Poglavlje 1.4'!I8</f>
        <v>N/A</v>
      </c>
      <c r="E51" s="75" t="str">
        <f>IF(D51=5,"djelotvorno",IF(D51=4,"djelomično djelotvorno",IF(D51=3,"implementirano",IF(D51=2,"definirano",IF(D51=1,"nije definirano","N/A")))))</f>
        <v>N/A</v>
      </c>
      <c r="F51" s="72" t="e">
        <f>$D$48</f>
        <v>#NUM!</v>
      </c>
    </row>
    <row r="52" spans="3:6" ht="15">
      <c r="C52" s="23" t="s">
        <v>76</v>
      </c>
      <c r="D52" s="63" t="str">
        <f>'Poglavlje 1.4'!I9</f>
        <v>N/A</v>
      </c>
      <c r="E52" s="75" t="str">
        <f>IF(D52=5,"djelotvorno",IF(D52=4,"djelomično djelotvorno",IF(D52=3,"implementirano",IF(D52=2,"definirano",IF(D52=1,"nije definirano","N/A")))))</f>
        <v>N/A</v>
      </c>
      <c r="F52" s="72" t="e">
        <f>$D$48</f>
        <v>#NUM!</v>
      </c>
    </row>
    <row r="53" spans="3:6" ht="15">
      <c r="C53" s="23" t="s">
        <v>77</v>
      </c>
      <c r="D53" s="63" t="str">
        <f>'Poglavlje 1.4'!I10</f>
        <v>N/A</v>
      </c>
      <c r="E53" s="75" t="str">
        <f>IF(D53=5,"djelotvorno",IF(D53=4,"djelomično djelotvorno",IF(D53=3,"implementirano",IF(D53=2,"definirano",IF(D53=1,"nije definirano","N/A")))))</f>
        <v>N/A</v>
      </c>
      <c r="F53" s="72" t="e">
        <f>$D$48</f>
        <v>#NUM!</v>
      </c>
    </row>
    <row r="54" spans="3:6" ht="15">
      <c r="C54" s="23" t="s">
        <v>78</v>
      </c>
      <c r="D54" s="63" t="str">
        <f>'Poglavlje 1.4'!I11</f>
        <v>N/A</v>
      </c>
      <c r="E54" s="75" t="str">
        <f>IF(D54=5,"djelotvorno",IF(D54=4,"djelomično djelotvorno",IF(D54=3,"implementirano",IF(D54=2,"definirano",IF(D54=1,"nije definirano","N/A")))))</f>
        <v>N/A</v>
      </c>
      <c r="F54" s="72" t="e">
        <f>$D$48</f>
        <v>#NUM!</v>
      </c>
    </row>
    <row r="56" spans="3:4" ht="15">
      <c r="C56"/>
      <c r="D56" s="68"/>
    </row>
    <row r="57" spans="3:5" ht="15">
      <c r="C57" s="80" t="s">
        <v>80</v>
      </c>
      <c r="D57" s="82" t="e">
        <f>'Poglavlje 1.5'!I13</f>
        <v>#NUM!</v>
      </c>
      <c r="E57" s="78" t="e">
        <f>IF(D57=5,"djelotvorno",IF(D57=4,"djelomično djelotvorno",IF(D57=3,"implementirano",IF(D57=2,"definirano",IF(D57=1,"nije definirano","N/A")))))</f>
        <v>#NUM!</v>
      </c>
    </row>
    <row r="58" spans="3:6" ht="15">
      <c r="C58" s="24" t="s">
        <v>36</v>
      </c>
      <c r="D58" s="67" t="s">
        <v>192</v>
      </c>
      <c r="E58" s="74" t="s">
        <v>198</v>
      </c>
      <c r="F58" s="65" t="s">
        <v>190</v>
      </c>
    </row>
    <row r="59" spans="3:6" ht="15">
      <c r="C59" s="23" t="s">
        <v>81</v>
      </c>
      <c r="D59" s="63" t="str">
        <f>'Poglavlje 1.5'!I7</f>
        <v>N/A</v>
      </c>
      <c r="E59" s="75" t="str">
        <f aca="true" t="shared" si="6" ref="E59:E64">IF(D59=5,"djelotvorno",IF(D59=4,"djelomično djelotvorno",IF(D59=3,"implementirano",IF(D59=2,"definirano",IF(D59=1,"nije definirano","N/A")))))</f>
        <v>N/A</v>
      </c>
      <c r="F59" s="72" t="e">
        <f aca="true" t="shared" si="7" ref="F59:F64">$D$57</f>
        <v>#NUM!</v>
      </c>
    </row>
    <row r="60" spans="3:6" ht="15">
      <c r="C60" s="23" t="s">
        <v>82</v>
      </c>
      <c r="D60" s="63" t="str">
        <f>'Poglavlje 1.5'!I8</f>
        <v>N/A</v>
      </c>
      <c r="E60" s="75" t="str">
        <f t="shared" si="6"/>
        <v>N/A</v>
      </c>
      <c r="F60" s="72" t="e">
        <f t="shared" si="7"/>
        <v>#NUM!</v>
      </c>
    </row>
    <row r="61" spans="3:6" ht="15">
      <c r="C61" s="23" t="s">
        <v>83</v>
      </c>
      <c r="D61" s="63" t="str">
        <f>'Poglavlje 1.5'!I9</f>
        <v>N/A</v>
      </c>
      <c r="E61" s="75" t="str">
        <f t="shared" si="6"/>
        <v>N/A</v>
      </c>
      <c r="F61" s="72" t="e">
        <f t="shared" si="7"/>
        <v>#NUM!</v>
      </c>
    </row>
    <row r="62" spans="3:6" ht="15">
      <c r="C62" s="23" t="s">
        <v>84</v>
      </c>
      <c r="D62" s="63" t="str">
        <f>'Poglavlje 1.5'!I10</f>
        <v>N/A</v>
      </c>
      <c r="E62" s="75" t="str">
        <f t="shared" si="6"/>
        <v>N/A</v>
      </c>
      <c r="F62" s="72" t="e">
        <f t="shared" si="7"/>
        <v>#NUM!</v>
      </c>
    </row>
    <row r="63" spans="3:6" ht="15">
      <c r="C63" s="23" t="s">
        <v>85</v>
      </c>
      <c r="D63" s="63" t="str">
        <f>'Poglavlje 1.5'!I11</f>
        <v>N/A</v>
      </c>
      <c r="E63" s="75" t="str">
        <f t="shared" si="6"/>
        <v>N/A</v>
      </c>
      <c r="F63" s="72" t="e">
        <f t="shared" si="7"/>
        <v>#NUM!</v>
      </c>
    </row>
    <row r="64" spans="3:6" ht="15">
      <c r="C64" s="23" t="s">
        <v>86</v>
      </c>
      <c r="D64" s="63" t="str">
        <f>'Poglavlje 1.5'!I12</f>
        <v>N/A</v>
      </c>
      <c r="E64" s="75" t="str">
        <f t="shared" si="6"/>
        <v>N/A</v>
      </c>
      <c r="F64" s="72" t="e">
        <f t="shared" si="7"/>
        <v>#NUM!</v>
      </c>
    </row>
    <row r="67" spans="3:5" ht="15">
      <c r="C67" s="80" t="s">
        <v>95</v>
      </c>
      <c r="D67" s="82" t="e">
        <f>'Poglavlje 1.6'!I15</f>
        <v>#NUM!</v>
      </c>
      <c r="E67" s="78" t="e">
        <f>IF(D67=5,"djelotvorno",IF(D67=4,"djelomično djelotvorno",IF(D67=3,"implementirano",IF(D67=2,"definirano",IF(D67=1,"nije definirano","N/A")))))</f>
        <v>#NUM!</v>
      </c>
    </row>
    <row r="68" spans="3:6" ht="15">
      <c r="C68" s="24" t="s">
        <v>36</v>
      </c>
      <c r="D68" s="67" t="s">
        <v>192</v>
      </c>
      <c r="E68" s="74" t="s">
        <v>198</v>
      </c>
      <c r="F68" s="65" t="s">
        <v>190</v>
      </c>
    </row>
    <row r="69" spans="3:6" ht="15">
      <c r="C69" s="23" t="s">
        <v>87</v>
      </c>
      <c r="D69" s="63" t="str">
        <f>'Poglavlje 1.6'!I7</f>
        <v>N/A</v>
      </c>
      <c r="E69" s="75" t="str">
        <f aca="true" t="shared" si="8" ref="E69:E76">IF(D69=5,"djelotvorno",IF(D69=4,"djelomično djelotvorno",IF(D69=3,"implementirano",IF(D69=2,"definirano",IF(D69=1,"nije definirano","N/A")))))</f>
        <v>N/A</v>
      </c>
      <c r="F69" s="72" t="e">
        <f>$D$67</f>
        <v>#NUM!</v>
      </c>
    </row>
    <row r="70" spans="3:6" ht="15">
      <c r="C70" s="23" t="s">
        <v>88</v>
      </c>
      <c r="D70" s="63" t="str">
        <f>'Poglavlje 1.6'!I8</f>
        <v>N/A</v>
      </c>
      <c r="E70" s="75" t="str">
        <f t="shared" si="8"/>
        <v>N/A</v>
      </c>
      <c r="F70" s="72" t="e">
        <f aca="true" t="shared" si="9" ref="F70:F76">$D$67</f>
        <v>#NUM!</v>
      </c>
    </row>
    <row r="71" spans="3:6" ht="15">
      <c r="C71" s="23" t="s">
        <v>89</v>
      </c>
      <c r="D71" s="63" t="str">
        <f>'Poglavlje 1.6'!I9</f>
        <v>N/A</v>
      </c>
      <c r="E71" s="75" t="str">
        <f t="shared" si="8"/>
        <v>N/A</v>
      </c>
      <c r="F71" s="72" t="e">
        <f t="shared" si="9"/>
        <v>#NUM!</v>
      </c>
    </row>
    <row r="72" spans="3:6" ht="15">
      <c r="C72" s="23" t="s">
        <v>90</v>
      </c>
      <c r="D72" s="63" t="str">
        <f>'Poglavlje 1.6'!I10</f>
        <v>N/A</v>
      </c>
      <c r="E72" s="75" t="str">
        <f t="shared" si="8"/>
        <v>N/A</v>
      </c>
      <c r="F72" s="72" t="e">
        <f t="shared" si="9"/>
        <v>#NUM!</v>
      </c>
    </row>
    <row r="73" spans="3:6" ht="15">
      <c r="C73" s="23" t="s">
        <v>91</v>
      </c>
      <c r="D73" s="63" t="str">
        <f>'Poglavlje 1.6'!I11</f>
        <v>N/A</v>
      </c>
      <c r="E73" s="75" t="str">
        <f t="shared" si="8"/>
        <v>N/A</v>
      </c>
      <c r="F73" s="72" t="e">
        <f t="shared" si="9"/>
        <v>#NUM!</v>
      </c>
    </row>
    <row r="74" spans="3:6" ht="15">
      <c r="C74" s="23" t="s">
        <v>92</v>
      </c>
      <c r="D74" s="63" t="str">
        <f>'Poglavlje 1.6'!I12</f>
        <v>N/A</v>
      </c>
      <c r="E74" s="75" t="str">
        <f t="shared" si="8"/>
        <v>N/A</v>
      </c>
      <c r="F74" s="72" t="e">
        <f t="shared" si="9"/>
        <v>#NUM!</v>
      </c>
    </row>
    <row r="75" spans="3:6" ht="15">
      <c r="C75" s="23" t="s">
        <v>93</v>
      </c>
      <c r="D75" s="63" t="str">
        <f>'Poglavlje 1.6'!I13</f>
        <v>N/A</v>
      </c>
      <c r="E75" s="75" t="str">
        <f t="shared" si="8"/>
        <v>N/A</v>
      </c>
      <c r="F75" s="72" t="e">
        <f t="shared" si="9"/>
        <v>#NUM!</v>
      </c>
    </row>
    <row r="76" spans="3:6" ht="15">
      <c r="C76" s="23" t="s">
        <v>94</v>
      </c>
      <c r="D76" s="63" t="str">
        <f>'Poglavlje 1.6'!I14</f>
        <v>N/A</v>
      </c>
      <c r="E76" s="75" t="str">
        <f t="shared" si="8"/>
        <v>N/A</v>
      </c>
      <c r="F76" s="72" t="e">
        <f t="shared" si="9"/>
        <v>#NUM!</v>
      </c>
    </row>
    <row r="79" spans="3:5" ht="15">
      <c r="C79" s="80" t="s">
        <v>104</v>
      </c>
      <c r="D79" s="83" t="e">
        <f>'Poglavlje 1.7'!I15</f>
        <v>#NUM!</v>
      </c>
      <c r="E79" s="78" t="e">
        <f>IF(D79=5,"djelotvorno",IF(D79=4,"djelomično djelotvorno",IF(D79=3,"implementirano",IF(D79=2,"definirano",IF(D79=1,"nije definirano","N/A")))))</f>
        <v>#NUM!</v>
      </c>
    </row>
    <row r="80" spans="3:6" ht="15">
      <c r="C80" s="24" t="s">
        <v>36</v>
      </c>
      <c r="D80" s="67" t="s">
        <v>192</v>
      </c>
      <c r="E80" s="74" t="s">
        <v>198</v>
      </c>
      <c r="F80" s="65" t="s">
        <v>190</v>
      </c>
    </row>
    <row r="81" spans="3:6" ht="15">
      <c r="C81" s="23" t="s">
        <v>96</v>
      </c>
      <c r="D81" s="63" t="str">
        <f>'Poglavlje 1.7'!I7</f>
        <v>N/A</v>
      </c>
      <c r="E81" s="75" t="str">
        <f aca="true" t="shared" si="10" ref="E81:E88">IF(D81=5,"djelotvorno",IF(D81=4,"djelomično djelotvorno",IF(D81=3,"implementirano",IF(D81=2,"definirano",IF(D81=1,"nije definirano","N/A")))))</f>
        <v>N/A</v>
      </c>
      <c r="F81" s="77" t="e">
        <f>$D$79</f>
        <v>#NUM!</v>
      </c>
    </row>
    <row r="82" spans="3:6" ht="15">
      <c r="C82" s="23" t="s">
        <v>97</v>
      </c>
      <c r="D82" s="63" t="str">
        <f>'Poglavlje 1.7'!I8</f>
        <v>N/A</v>
      </c>
      <c r="E82" s="75" t="str">
        <f t="shared" si="10"/>
        <v>N/A</v>
      </c>
      <c r="F82" s="77" t="e">
        <f aca="true" t="shared" si="11" ref="F82:F88">$D$79</f>
        <v>#NUM!</v>
      </c>
    </row>
    <row r="83" spans="3:6" ht="15">
      <c r="C83" s="23" t="s">
        <v>98</v>
      </c>
      <c r="D83" s="63" t="str">
        <f>'Poglavlje 1.7'!I9</f>
        <v>N/A</v>
      </c>
      <c r="E83" s="75" t="str">
        <f t="shared" si="10"/>
        <v>N/A</v>
      </c>
      <c r="F83" s="77" t="e">
        <f t="shared" si="11"/>
        <v>#NUM!</v>
      </c>
    </row>
    <row r="84" spans="3:6" ht="15">
      <c r="C84" s="23" t="s">
        <v>99</v>
      </c>
      <c r="D84" s="63" t="str">
        <f>'Poglavlje 1.7'!I10</f>
        <v>N/A</v>
      </c>
      <c r="E84" s="75" t="str">
        <f t="shared" si="10"/>
        <v>N/A</v>
      </c>
      <c r="F84" s="77" t="e">
        <f t="shared" si="11"/>
        <v>#NUM!</v>
      </c>
    </row>
    <row r="85" spans="3:6" ht="15">
      <c r="C85" s="23" t="s">
        <v>100</v>
      </c>
      <c r="D85" s="63" t="str">
        <f>'Poglavlje 1.7'!I11</f>
        <v>N/A</v>
      </c>
      <c r="E85" s="75" t="str">
        <f t="shared" si="10"/>
        <v>N/A</v>
      </c>
      <c r="F85" s="77" t="e">
        <f t="shared" si="11"/>
        <v>#NUM!</v>
      </c>
    </row>
    <row r="86" spans="3:6" ht="15">
      <c r="C86" s="23" t="s">
        <v>101</v>
      </c>
      <c r="D86" s="63" t="str">
        <f>'Poglavlje 1.7'!I12</f>
        <v>N/A</v>
      </c>
      <c r="E86" s="75" t="str">
        <f t="shared" si="10"/>
        <v>N/A</v>
      </c>
      <c r="F86" s="77" t="e">
        <f t="shared" si="11"/>
        <v>#NUM!</v>
      </c>
    </row>
    <row r="87" spans="3:6" ht="15">
      <c r="C87" s="23" t="s">
        <v>102</v>
      </c>
      <c r="D87" s="63" t="str">
        <f>'Poglavlje 1.7'!I13</f>
        <v>N/A</v>
      </c>
      <c r="E87" s="75" t="str">
        <f t="shared" si="10"/>
        <v>N/A</v>
      </c>
      <c r="F87" s="77" t="e">
        <f t="shared" si="11"/>
        <v>#NUM!</v>
      </c>
    </row>
    <row r="88" spans="3:6" ht="15">
      <c r="C88" s="23" t="s">
        <v>103</v>
      </c>
      <c r="D88" s="63" t="str">
        <f>'Poglavlje 1.7'!I14</f>
        <v>N/A</v>
      </c>
      <c r="E88" s="75" t="str">
        <f t="shared" si="10"/>
        <v>N/A</v>
      </c>
      <c r="F88" s="77" t="e">
        <f t="shared" si="11"/>
        <v>#NUM!</v>
      </c>
    </row>
    <row r="91" spans="3:5" ht="15">
      <c r="C91" s="80" t="s">
        <v>114</v>
      </c>
      <c r="D91" s="83" t="e">
        <f>'Poglavlje 1.8'!I16</f>
        <v>#NUM!</v>
      </c>
      <c r="E91" s="78" t="e">
        <f>IF(D91=5,"djelotvorno",IF(D91=4,"djelomično djelotvorno",IF(D91=3,"implementirano",IF(D91=2,"definirano",IF(D91=1,"nije definirano","N/A")))))</f>
        <v>#NUM!</v>
      </c>
    </row>
    <row r="92" spans="3:6" ht="15">
      <c r="C92" s="24" t="s">
        <v>36</v>
      </c>
      <c r="D92" s="67" t="s">
        <v>192</v>
      </c>
      <c r="E92" s="74" t="s">
        <v>198</v>
      </c>
      <c r="F92" s="65" t="s">
        <v>190</v>
      </c>
    </row>
    <row r="93" spans="3:6" ht="15">
      <c r="C93" s="23" t="s">
        <v>105</v>
      </c>
      <c r="D93" s="69" t="str">
        <f>'Poglavlje 1.8'!I7</f>
        <v>N/A</v>
      </c>
      <c r="E93" s="75" t="str">
        <f aca="true" t="shared" si="12" ref="E93:E101">IF(D93=5,"djelotvorno",IF(D93=4,"djelomično djelotvorno",IF(D93=3,"implementirano",IF(D93=2,"definirano",IF(D93=1,"nije definirano","N/A")))))</f>
        <v>N/A</v>
      </c>
      <c r="F93" s="77" t="e">
        <f>$D$91</f>
        <v>#NUM!</v>
      </c>
    </row>
    <row r="94" spans="3:6" ht="15">
      <c r="C94" s="23" t="s">
        <v>106</v>
      </c>
      <c r="D94" s="69" t="str">
        <f>'Poglavlje 1.8'!I8</f>
        <v>N/A</v>
      </c>
      <c r="E94" s="75" t="str">
        <f t="shared" si="12"/>
        <v>N/A</v>
      </c>
      <c r="F94" s="77" t="e">
        <f aca="true" t="shared" si="13" ref="F94:F101">$D$91</f>
        <v>#NUM!</v>
      </c>
    </row>
    <row r="95" spans="3:6" ht="15">
      <c r="C95" s="23" t="s">
        <v>107</v>
      </c>
      <c r="D95" s="69" t="str">
        <f>'Poglavlje 1.8'!I9</f>
        <v>N/A</v>
      </c>
      <c r="E95" s="75" t="str">
        <f t="shared" si="12"/>
        <v>N/A</v>
      </c>
      <c r="F95" s="77" t="e">
        <f t="shared" si="13"/>
        <v>#NUM!</v>
      </c>
    </row>
    <row r="96" spans="3:6" ht="15">
      <c r="C96" s="23" t="s">
        <v>108</v>
      </c>
      <c r="D96" s="69" t="str">
        <f>'Poglavlje 1.8'!I10</f>
        <v>N/A</v>
      </c>
      <c r="E96" s="75" t="str">
        <f t="shared" si="12"/>
        <v>N/A</v>
      </c>
      <c r="F96" s="77" t="e">
        <f t="shared" si="13"/>
        <v>#NUM!</v>
      </c>
    </row>
    <row r="97" spans="3:6" ht="15">
      <c r="C97" s="23" t="s">
        <v>109</v>
      </c>
      <c r="D97" s="69" t="str">
        <f>'Poglavlje 1.8'!I11</f>
        <v>N/A</v>
      </c>
      <c r="E97" s="75" t="str">
        <f t="shared" si="12"/>
        <v>N/A</v>
      </c>
      <c r="F97" s="77" t="e">
        <f t="shared" si="13"/>
        <v>#NUM!</v>
      </c>
    </row>
    <row r="98" spans="3:6" ht="15">
      <c r="C98" s="23" t="s">
        <v>110</v>
      </c>
      <c r="D98" s="69" t="str">
        <f>'Poglavlje 1.8'!I12</f>
        <v>N/A</v>
      </c>
      <c r="E98" s="75" t="str">
        <f t="shared" si="12"/>
        <v>N/A</v>
      </c>
      <c r="F98" s="77" t="e">
        <f t="shared" si="13"/>
        <v>#NUM!</v>
      </c>
    </row>
    <row r="99" spans="3:6" ht="15">
      <c r="C99" s="23" t="s">
        <v>111</v>
      </c>
      <c r="D99" s="69" t="str">
        <f>'Poglavlje 1.8'!I13</f>
        <v>N/A</v>
      </c>
      <c r="E99" s="75" t="str">
        <f t="shared" si="12"/>
        <v>N/A</v>
      </c>
      <c r="F99" s="77" t="e">
        <f t="shared" si="13"/>
        <v>#NUM!</v>
      </c>
    </row>
    <row r="100" spans="3:6" ht="15">
      <c r="C100" s="23" t="s">
        <v>112</v>
      </c>
      <c r="D100" s="69" t="str">
        <f>'Poglavlje 1.8'!I14</f>
        <v>N/A</v>
      </c>
      <c r="E100" s="75" t="str">
        <f t="shared" si="12"/>
        <v>N/A</v>
      </c>
      <c r="F100" s="77" t="e">
        <f t="shared" si="13"/>
        <v>#NUM!</v>
      </c>
    </row>
    <row r="101" spans="3:6" ht="15">
      <c r="C101" s="23" t="s">
        <v>113</v>
      </c>
      <c r="D101" s="69" t="str">
        <f>'Poglavlje 1.8'!I15</f>
        <v>N/A</v>
      </c>
      <c r="E101" s="75" t="str">
        <f t="shared" si="12"/>
        <v>N/A</v>
      </c>
      <c r="F101" s="77" t="e">
        <f t="shared" si="13"/>
        <v>#NUM!</v>
      </c>
    </row>
    <row r="104" spans="3:5" ht="15">
      <c r="C104" s="80" t="s">
        <v>125</v>
      </c>
      <c r="D104" s="83" t="e">
        <f>'Poglavlje 1.9'!I16</f>
        <v>#NUM!</v>
      </c>
      <c r="E104" s="78" t="e">
        <f>IF(D104=5,"djelotvorno",IF(D104=4,"djelomično djelotvorno",IF(D104=3,"implementirano",IF(D104=2,"definirano",IF(D104=1,"nije definirano","N/A")))))</f>
        <v>#NUM!</v>
      </c>
    </row>
    <row r="105" spans="3:6" ht="15">
      <c r="C105" s="24" t="s">
        <v>36</v>
      </c>
      <c r="D105" s="67" t="s">
        <v>192</v>
      </c>
      <c r="E105" s="74" t="s">
        <v>198</v>
      </c>
      <c r="F105" s="65" t="s">
        <v>190</v>
      </c>
    </row>
    <row r="106" spans="3:6" ht="15">
      <c r="C106" s="23" t="s">
        <v>115</v>
      </c>
      <c r="D106" s="69" t="str">
        <f>'Poglavlje 1.9'!I7</f>
        <v>N/A</v>
      </c>
      <c r="E106" s="75" t="str">
        <f aca="true" t="shared" si="14" ref="E106:E114">IF(D106=5,"djelotvorno",IF(D106=4,"djelomično djelotvorno",IF(D106=3,"implementirano",IF(D106=2,"definirano",IF(D106=1,"nije definirano","N/A")))))</f>
        <v>N/A</v>
      </c>
      <c r="F106" s="77" t="e">
        <f>$D$104</f>
        <v>#NUM!</v>
      </c>
    </row>
    <row r="107" spans="3:6" ht="15">
      <c r="C107" s="23" t="s">
        <v>116</v>
      </c>
      <c r="D107" s="69" t="str">
        <f>'Poglavlje 1.9'!I8</f>
        <v>N/A</v>
      </c>
      <c r="E107" s="75" t="str">
        <f t="shared" si="14"/>
        <v>N/A</v>
      </c>
      <c r="F107" s="77" t="e">
        <f aca="true" t="shared" si="15" ref="F107:F114">$D$104</f>
        <v>#NUM!</v>
      </c>
    </row>
    <row r="108" spans="3:6" ht="15">
      <c r="C108" s="23" t="s">
        <v>117</v>
      </c>
      <c r="D108" s="69" t="str">
        <f>'Poglavlje 1.9'!I9</f>
        <v>N/A</v>
      </c>
      <c r="E108" s="75" t="str">
        <f t="shared" si="14"/>
        <v>N/A</v>
      </c>
      <c r="F108" s="77" t="e">
        <f t="shared" si="15"/>
        <v>#NUM!</v>
      </c>
    </row>
    <row r="109" spans="3:6" ht="15">
      <c r="C109" s="23" t="s">
        <v>118</v>
      </c>
      <c r="D109" s="69" t="str">
        <f>'Poglavlje 1.9'!I10</f>
        <v>N/A</v>
      </c>
      <c r="E109" s="75" t="str">
        <f t="shared" si="14"/>
        <v>N/A</v>
      </c>
      <c r="F109" s="77" t="e">
        <f t="shared" si="15"/>
        <v>#NUM!</v>
      </c>
    </row>
    <row r="110" spans="3:6" ht="15">
      <c r="C110" s="23" t="s">
        <v>119</v>
      </c>
      <c r="D110" s="69" t="str">
        <f>'Poglavlje 1.9'!I11</f>
        <v>N/A</v>
      </c>
      <c r="E110" s="75" t="str">
        <f t="shared" si="14"/>
        <v>N/A</v>
      </c>
      <c r="F110" s="77" t="e">
        <f t="shared" si="15"/>
        <v>#NUM!</v>
      </c>
    </row>
    <row r="111" spans="3:6" ht="15">
      <c r="C111" s="23" t="s">
        <v>120</v>
      </c>
      <c r="D111" s="69" t="str">
        <f>'Poglavlje 1.9'!I12</f>
        <v>N/A</v>
      </c>
      <c r="E111" s="75" t="str">
        <f t="shared" si="14"/>
        <v>N/A</v>
      </c>
      <c r="F111" s="77" t="e">
        <f t="shared" si="15"/>
        <v>#NUM!</v>
      </c>
    </row>
    <row r="112" spans="3:6" ht="15">
      <c r="C112" s="23" t="s">
        <v>121</v>
      </c>
      <c r="D112" s="69" t="str">
        <f>'Poglavlje 1.9'!I13</f>
        <v>N/A</v>
      </c>
      <c r="E112" s="75" t="str">
        <f t="shared" si="14"/>
        <v>N/A</v>
      </c>
      <c r="F112" s="77" t="e">
        <f t="shared" si="15"/>
        <v>#NUM!</v>
      </c>
    </row>
    <row r="113" spans="3:6" ht="15">
      <c r="C113" s="23" t="s">
        <v>122</v>
      </c>
      <c r="D113" s="69" t="str">
        <f>'Poglavlje 1.9'!I14</f>
        <v>N/A</v>
      </c>
      <c r="E113" s="75" t="str">
        <f t="shared" si="14"/>
        <v>N/A</v>
      </c>
      <c r="F113" s="77" t="e">
        <f t="shared" si="15"/>
        <v>#NUM!</v>
      </c>
    </row>
    <row r="114" spans="3:6" ht="15">
      <c r="C114" s="23" t="s">
        <v>123</v>
      </c>
      <c r="D114" s="69" t="str">
        <f>'Poglavlje 1.9'!I15</f>
        <v>N/A</v>
      </c>
      <c r="E114" s="75" t="str">
        <f t="shared" si="14"/>
        <v>N/A</v>
      </c>
      <c r="F114" s="77" t="e">
        <f t="shared" si="15"/>
        <v>#NUM!</v>
      </c>
    </row>
    <row r="116" ht="13.5" customHeight="1"/>
    <row r="117" spans="3:5" ht="16.5" customHeight="1">
      <c r="C117" s="79" t="s">
        <v>131</v>
      </c>
      <c r="D117" s="83" t="e">
        <f>'Poglavlje 1.10'!I12</f>
        <v>#NUM!</v>
      </c>
      <c r="E117" s="78" t="e">
        <f>IF(D117=5,"djelotvorno",IF(D117=4,"djelomično djelotvorno",IF(D117=3,"implementirano",IF(D117=2,"definirano",IF(D117=1,"nije definirano","N/A")))))</f>
        <v>#NUM!</v>
      </c>
    </row>
    <row r="118" spans="3:6" ht="15">
      <c r="C118" s="24" t="s">
        <v>36</v>
      </c>
      <c r="D118" s="67" t="s">
        <v>192</v>
      </c>
      <c r="E118" s="74" t="s">
        <v>198</v>
      </c>
      <c r="F118" s="65" t="s">
        <v>190</v>
      </c>
    </row>
    <row r="119" spans="3:6" ht="15">
      <c r="C119" s="23" t="s">
        <v>126</v>
      </c>
      <c r="D119" s="69" t="str">
        <f>'Poglavlje 1.10'!I7</f>
        <v>N/A</v>
      </c>
      <c r="E119" s="75" t="str">
        <f>IF(D119=5,"djelotvorno",IF(D119=4,"djelomično djelotvorno",IF(D119=3,"implementirano",IF(D119=2,"definirano",IF(D119=1,"nije definirano","N/A")))))</f>
        <v>N/A</v>
      </c>
      <c r="F119" s="77" t="e">
        <f>$D$117</f>
        <v>#NUM!</v>
      </c>
    </row>
    <row r="120" spans="3:6" ht="15">
      <c r="C120" s="23" t="s">
        <v>127</v>
      </c>
      <c r="D120" s="69" t="str">
        <f>'Poglavlje 1.10'!I8</f>
        <v>N/A</v>
      </c>
      <c r="E120" s="75" t="str">
        <f>IF(D120=5,"djelotvorno",IF(D120=4,"djelomično djelotvorno",IF(D120=3,"implementirano",IF(D120=2,"definirano",IF(D120=1,"nije definirano","N/A")))))</f>
        <v>N/A</v>
      </c>
      <c r="F120" s="77" t="e">
        <f>$D$117</f>
        <v>#NUM!</v>
      </c>
    </row>
    <row r="121" spans="3:6" ht="15">
      <c r="C121" s="23" t="s">
        <v>128</v>
      </c>
      <c r="D121" s="69" t="str">
        <f>'Poglavlje 1.10'!I9</f>
        <v>N/A</v>
      </c>
      <c r="E121" s="75" t="str">
        <f>IF(D121=5,"djelotvorno",IF(D121=4,"djelomično djelotvorno",IF(D121=3,"implementirano",IF(D121=2,"definirano",IF(D121=1,"nije definirano","N/A")))))</f>
        <v>N/A</v>
      </c>
      <c r="F121" s="77" t="e">
        <f>$D$117</f>
        <v>#NUM!</v>
      </c>
    </row>
    <row r="122" spans="3:6" ht="15">
      <c r="C122" s="23" t="s">
        <v>129</v>
      </c>
      <c r="D122" s="69" t="str">
        <f>'Poglavlje 1.10'!I10</f>
        <v>N/A</v>
      </c>
      <c r="E122" s="75" t="str">
        <f>IF(D122=5,"djelotvorno",IF(D122=4,"djelomično djelotvorno",IF(D122=3,"implementirano",IF(D122=2,"definirano",IF(D122=1,"nije definirano","N/A")))))</f>
        <v>N/A</v>
      </c>
      <c r="F122" s="77" t="e">
        <f>$D$117</f>
        <v>#NUM!</v>
      </c>
    </row>
    <row r="123" spans="3:6" ht="15">
      <c r="C123" s="23" t="s">
        <v>130</v>
      </c>
      <c r="D123" s="69" t="str">
        <f>'Poglavlje 1.10'!I11</f>
        <v>N/A</v>
      </c>
      <c r="E123" s="75" t="str">
        <f>IF(D123=5,"djelotvorno",IF(D123=4,"djelomično djelotvorno",IF(D123=3,"implementirano",IF(D123=2,"definirano",IF(D123=1,"nije definirano","N/A")))))</f>
        <v>N/A</v>
      </c>
      <c r="F123" s="77" t="e">
        <f>$D$117</f>
        <v>#NUM!</v>
      </c>
    </row>
    <row r="124" spans="3:4" ht="15">
      <c r="C124" s="70"/>
      <c r="D124" s="71"/>
    </row>
    <row r="125" spans="3:4" ht="15">
      <c r="C125" s="70"/>
      <c r="D125" s="71"/>
    </row>
    <row r="126" spans="3:5" ht="15">
      <c r="C126" s="79" t="s">
        <v>195</v>
      </c>
      <c r="D126" s="83" t="e">
        <f>'Poglavlje 1.11'!I13</f>
        <v>#NUM!</v>
      </c>
      <c r="E126" s="78" t="e">
        <f>IF(D126=5,"djelotvorno",IF(D126=4,"djelomično djelotvorno",IF(D126=3,"implementirano",IF(D126=2,"definirano",IF(D126=1,"nije definirano","N/A")))))</f>
        <v>#NUM!</v>
      </c>
    </row>
    <row r="127" spans="3:6" ht="15">
      <c r="C127" s="24" t="s">
        <v>36</v>
      </c>
      <c r="D127" s="67" t="s">
        <v>192</v>
      </c>
      <c r="E127" s="74" t="s">
        <v>198</v>
      </c>
      <c r="F127" s="65" t="s">
        <v>190</v>
      </c>
    </row>
    <row r="128" spans="3:6" ht="15">
      <c r="C128" s="23" t="s">
        <v>136</v>
      </c>
      <c r="D128" s="69" t="str">
        <f>'Poglavlje 1.11'!I7</f>
        <v>N/A</v>
      </c>
      <c r="E128" s="75" t="str">
        <f aca="true" t="shared" si="16" ref="E128:E133">IF(D128=5,"djelotvorno",IF(D128=4,"djelomično djelotvorno",IF(D128=3,"implementirano",IF(D128=2,"definirano",IF(D128=1,"nije definirano","N/A")))))</f>
        <v>N/A</v>
      </c>
      <c r="F128" s="77" t="e">
        <f aca="true" t="shared" si="17" ref="F128:F133">$D$126</f>
        <v>#NUM!</v>
      </c>
    </row>
    <row r="129" spans="3:6" ht="15">
      <c r="C129" s="23" t="s">
        <v>137</v>
      </c>
      <c r="D129" s="69" t="str">
        <f>'Poglavlje 1.11'!I8</f>
        <v>N/A</v>
      </c>
      <c r="E129" s="75" t="str">
        <f t="shared" si="16"/>
        <v>N/A</v>
      </c>
      <c r="F129" s="77" t="e">
        <f t="shared" si="17"/>
        <v>#NUM!</v>
      </c>
    </row>
    <row r="130" spans="3:6" ht="15">
      <c r="C130" s="23" t="s">
        <v>138</v>
      </c>
      <c r="D130" s="69" t="str">
        <f>'Poglavlje 1.11'!I9</f>
        <v>N/A</v>
      </c>
      <c r="E130" s="75" t="str">
        <f t="shared" si="16"/>
        <v>N/A</v>
      </c>
      <c r="F130" s="77" t="e">
        <f t="shared" si="17"/>
        <v>#NUM!</v>
      </c>
    </row>
    <row r="131" spans="3:6" ht="15">
      <c r="C131" s="23" t="s">
        <v>139</v>
      </c>
      <c r="D131" s="69" t="str">
        <f>'Poglavlje 1.11'!I10</f>
        <v>N/A</v>
      </c>
      <c r="E131" s="75" t="str">
        <f t="shared" si="16"/>
        <v>N/A</v>
      </c>
      <c r="F131" s="77" t="e">
        <f t="shared" si="17"/>
        <v>#NUM!</v>
      </c>
    </row>
    <row r="132" spans="3:6" ht="15">
      <c r="C132" s="23" t="s">
        <v>140</v>
      </c>
      <c r="D132" s="69" t="str">
        <f>'Poglavlje 1.11'!I11</f>
        <v>N/A</v>
      </c>
      <c r="E132" s="75" t="str">
        <f t="shared" si="16"/>
        <v>N/A</v>
      </c>
      <c r="F132" s="77" t="e">
        <f t="shared" si="17"/>
        <v>#NUM!</v>
      </c>
    </row>
    <row r="133" spans="3:6" ht="15">
      <c r="C133" s="23" t="s">
        <v>141</v>
      </c>
      <c r="D133" s="69" t="str">
        <f>'Poglavlje 1.11'!I12</f>
        <v>N/A</v>
      </c>
      <c r="E133" s="75" t="str">
        <f t="shared" si="16"/>
        <v>N/A</v>
      </c>
      <c r="F133" s="77" t="e">
        <f t="shared" si="17"/>
        <v>#NUM!</v>
      </c>
    </row>
    <row r="134" spans="3:4" ht="15">
      <c r="C134" s="70"/>
      <c r="D134" s="71"/>
    </row>
    <row r="135" spans="3:4" ht="15">
      <c r="C135" s="70"/>
      <c r="D135" s="71"/>
    </row>
    <row r="136" spans="3:5" ht="15">
      <c r="C136" s="79" t="s">
        <v>196</v>
      </c>
      <c r="D136" s="83" t="e">
        <f>'Poglavlje 1.12'!I14</f>
        <v>#NUM!</v>
      </c>
      <c r="E136" s="78" t="e">
        <f>IF(D136=5,"djelotvorno",IF(D136=4,"djelomično djelotvorno",IF(D136=3,"implementirano",IF(D136=2,"definirano",IF(D136=1,"nije definirano","N/A")))))</f>
        <v>#NUM!</v>
      </c>
    </row>
    <row r="137" spans="3:6" ht="15">
      <c r="C137" s="24" t="s">
        <v>36</v>
      </c>
      <c r="D137" s="67" t="s">
        <v>192</v>
      </c>
      <c r="E137" s="74" t="s">
        <v>198</v>
      </c>
      <c r="F137" s="65" t="s">
        <v>190</v>
      </c>
    </row>
    <row r="138" spans="3:6" ht="15">
      <c r="C138" s="23" t="s">
        <v>142</v>
      </c>
      <c r="D138" s="69" t="str">
        <f>'Poglavlje 1.12'!I7</f>
        <v>N/A</v>
      </c>
      <c r="E138" s="75" t="str">
        <f aca="true" t="shared" si="18" ref="E138:E144">IF(D138=5,"djelotvorno",IF(D138=4,"djelomično djelotvorno",IF(D138=3,"implementirano",IF(D138=2,"definirano",IF(D138=1,"nije definirano","N/A")))))</f>
        <v>N/A</v>
      </c>
      <c r="F138" s="77" t="e">
        <f>$D$136</f>
        <v>#NUM!</v>
      </c>
    </row>
    <row r="139" spans="3:6" ht="15">
      <c r="C139" s="23" t="s">
        <v>143</v>
      </c>
      <c r="D139" s="69" t="str">
        <f>'Poglavlje 1.12'!I8</f>
        <v>N/A</v>
      </c>
      <c r="E139" s="75" t="str">
        <f t="shared" si="18"/>
        <v>N/A</v>
      </c>
      <c r="F139" s="77" t="e">
        <f aca="true" t="shared" si="19" ref="F139:F144">$D$136</f>
        <v>#NUM!</v>
      </c>
    </row>
    <row r="140" spans="3:6" ht="15">
      <c r="C140" s="23" t="s">
        <v>145</v>
      </c>
      <c r="D140" s="69" t="str">
        <f>'Poglavlje 1.12'!I9</f>
        <v>N/A</v>
      </c>
      <c r="E140" s="75" t="str">
        <f t="shared" si="18"/>
        <v>N/A</v>
      </c>
      <c r="F140" s="77" t="e">
        <f t="shared" si="19"/>
        <v>#NUM!</v>
      </c>
    </row>
    <row r="141" spans="3:6" ht="15">
      <c r="C141" s="23" t="s">
        <v>147</v>
      </c>
      <c r="D141" s="69" t="str">
        <f>'Poglavlje 1.12'!I10</f>
        <v>N/A</v>
      </c>
      <c r="E141" s="75" t="str">
        <f t="shared" si="18"/>
        <v>N/A</v>
      </c>
      <c r="F141" s="77" t="e">
        <f t="shared" si="19"/>
        <v>#NUM!</v>
      </c>
    </row>
    <row r="142" spans="3:6" ht="15">
      <c r="C142" s="23" t="s">
        <v>148</v>
      </c>
      <c r="D142" s="69" t="str">
        <f>'Poglavlje 1.12'!I11</f>
        <v>N/A</v>
      </c>
      <c r="E142" s="75" t="str">
        <f t="shared" si="18"/>
        <v>N/A</v>
      </c>
      <c r="F142" s="77" t="e">
        <f t="shared" si="19"/>
        <v>#NUM!</v>
      </c>
    </row>
    <row r="143" spans="3:6" ht="15">
      <c r="C143" s="23" t="s">
        <v>157</v>
      </c>
      <c r="D143" s="69" t="str">
        <f>'Poglavlje 1.12'!I12</f>
        <v>N/A</v>
      </c>
      <c r="E143" s="75" t="str">
        <f t="shared" si="18"/>
        <v>N/A</v>
      </c>
      <c r="F143" s="77" t="e">
        <f t="shared" si="19"/>
        <v>#NUM!</v>
      </c>
    </row>
    <row r="144" spans="3:6" ht="15">
      <c r="C144" s="23" t="s">
        <v>158</v>
      </c>
      <c r="D144" s="69" t="str">
        <f>'Poglavlje 1.12'!I13</f>
        <v>N/A</v>
      </c>
      <c r="E144" s="75" t="str">
        <f t="shared" si="18"/>
        <v>N/A</v>
      </c>
      <c r="F144" s="77" t="e">
        <f t="shared" si="19"/>
        <v>#NUM!</v>
      </c>
    </row>
    <row r="145" spans="3:4" ht="15">
      <c r="C145" s="70"/>
      <c r="D145" s="71"/>
    </row>
    <row r="146" spans="3:4" ht="15">
      <c r="C146" s="70"/>
      <c r="D146" s="71"/>
    </row>
    <row r="147" spans="3:5" ht="15">
      <c r="C147" s="79" t="s">
        <v>197</v>
      </c>
      <c r="D147" s="83" t="e">
        <f>'Poglavlje 1.13'!I16</f>
        <v>#NUM!</v>
      </c>
      <c r="E147" s="78" t="e">
        <f>IF(D147=5,"djelotvorno",IF(D147=4,"djelomično djelotvorno",IF(D147=3,"implementirano",IF(D147=2,"definirano",IF(D147=1,"nije definirano","N/A")))))</f>
        <v>#NUM!</v>
      </c>
    </row>
    <row r="148" spans="3:6" ht="15">
      <c r="C148" s="24" t="s">
        <v>36</v>
      </c>
      <c r="D148" s="67" t="s">
        <v>192</v>
      </c>
      <c r="E148" s="74" t="s">
        <v>198</v>
      </c>
      <c r="F148" s="65" t="s">
        <v>190</v>
      </c>
    </row>
    <row r="149" spans="3:6" ht="15">
      <c r="C149" s="23" t="s">
        <v>152</v>
      </c>
      <c r="D149" s="69" t="str">
        <f>'Poglavlje 1.13'!I7</f>
        <v>N/A</v>
      </c>
      <c r="E149" s="75" t="str">
        <f aca="true" t="shared" si="20" ref="E149:E157">IF(D149=5,"djelotvorno",IF(D149=4,"djelomično djelotvorno",IF(D149=3,"implementirano",IF(D149=2,"definirano",IF(D149=1,"nije definirano","N/A")))))</f>
        <v>N/A</v>
      </c>
      <c r="F149" s="77" t="e">
        <f>$D$147</f>
        <v>#NUM!</v>
      </c>
    </row>
    <row r="150" spans="3:6" ht="15">
      <c r="C150" s="23" t="s">
        <v>153</v>
      </c>
      <c r="D150" s="69" t="str">
        <f>'Poglavlje 1.13'!I8</f>
        <v>N/A</v>
      </c>
      <c r="E150" s="75" t="str">
        <f t="shared" si="20"/>
        <v>N/A</v>
      </c>
      <c r="F150" s="77" t="e">
        <f aca="true" t="shared" si="21" ref="F150:F157">$D$147</f>
        <v>#NUM!</v>
      </c>
    </row>
    <row r="151" spans="3:6" ht="15">
      <c r="C151" s="23" t="s">
        <v>144</v>
      </c>
      <c r="D151" s="69" t="str">
        <f>'Poglavlje 1.13'!I9</f>
        <v>N/A</v>
      </c>
      <c r="E151" s="75" t="str">
        <f t="shared" si="20"/>
        <v>N/A</v>
      </c>
      <c r="F151" s="77" t="e">
        <f t="shared" si="21"/>
        <v>#NUM!</v>
      </c>
    </row>
    <row r="152" spans="3:6" ht="15">
      <c r="C152" s="23" t="s">
        <v>146</v>
      </c>
      <c r="D152" s="69" t="str">
        <f>'Poglavlje 1.13'!I10</f>
        <v>N/A</v>
      </c>
      <c r="E152" s="75" t="str">
        <f t="shared" si="20"/>
        <v>N/A</v>
      </c>
      <c r="F152" s="77" t="e">
        <f t="shared" si="21"/>
        <v>#NUM!</v>
      </c>
    </row>
    <row r="153" spans="3:6" ht="15">
      <c r="C153" s="23" t="s">
        <v>154</v>
      </c>
      <c r="D153" s="69" t="str">
        <f>'Poglavlje 1.13'!I11</f>
        <v>N/A</v>
      </c>
      <c r="E153" s="75" t="str">
        <f t="shared" si="20"/>
        <v>N/A</v>
      </c>
      <c r="F153" s="77" t="e">
        <f t="shared" si="21"/>
        <v>#NUM!</v>
      </c>
    </row>
    <row r="154" spans="3:6" ht="15">
      <c r="C154" s="23" t="s">
        <v>160</v>
      </c>
      <c r="D154" s="69" t="str">
        <f>'Poglavlje 1.13'!I12</f>
        <v>N/A</v>
      </c>
      <c r="E154" s="75" t="str">
        <f t="shared" si="20"/>
        <v>N/A</v>
      </c>
      <c r="F154" s="77" t="e">
        <f t="shared" si="21"/>
        <v>#NUM!</v>
      </c>
    </row>
    <row r="155" spans="3:6" ht="15">
      <c r="C155" s="23" t="s">
        <v>161</v>
      </c>
      <c r="D155" s="69" t="str">
        <f>'Poglavlje 1.13'!I13</f>
        <v>N/A</v>
      </c>
      <c r="E155" s="75" t="str">
        <f t="shared" si="20"/>
        <v>N/A</v>
      </c>
      <c r="F155" s="77" t="e">
        <f t="shared" si="21"/>
        <v>#NUM!</v>
      </c>
    </row>
    <row r="156" spans="3:6" ht="15">
      <c r="C156" s="23" t="s">
        <v>162</v>
      </c>
      <c r="D156" s="69" t="str">
        <f>'Poglavlje 1.13'!I14</f>
        <v>N/A</v>
      </c>
      <c r="E156" s="75" t="str">
        <f t="shared" si="20"/>
        <v>N/A</v>
      </c>
      <c r="F156" s="77" t="e">
        <f t="shared" si="21"/>
        <v>#NUM!</v>
      </c>
    </row>
    <row r="157" spans="3:6" ht="15">
      <c r="C157" s="23" t="s">
        <v>163</v>
      </c>
      <c r="D157" s="69" t="str">
        <f>'Poglavlje 1.13'!I15</f>
        <v>N/A</v>
      </c>
      <c r="E157" s="75" t="str">
        <f t="shared" si="20"/>
        <v>N/A</v>
      </c>
      <c r="F157" s="77" t="e">
        <f t="shared" si="21"/>
        <v>#NUM!</v>
      </c>
    </row>
    <row r="158" spans="3:4" ht="15">
      <c r="C158" s="70"/>
      <c r="D158" s="71"/>
    </row>
    <row r="159" spans="3:4" ht="15">
      <c r="C159" s="70"/>
      <c r="D159" s="71"/>
    </row>
    <row r="160" spans="3:4" ht="15">
      <c r="C160" s="70"/>
      <c r="D160" s="71"/>
    </row>
    <row r="161" spans="3:4" ht="15">
      <c r="C161" s="70"/>
      <c r="D161" s="71"/>
    </row>
    <row r="162" spans="3:4" ht="15">
      <c r="C162" s="70"/>
      <c r="D162" s="71"/>
    </row>
    <row r="163" spans="3:4" ht="15">
      <c r="C163" s="70"/>
      <c r="D163" s="71"/>
    </row>
    <row r="164" spans="3:4" ht="15">
      <c r="C164" s="70"/>
      <c r="D164" s="71"/>
    </row>
    <row r="166" spans="3:6" ht="30">
      <c r="C166" s="86" t="s">
        <v>2</v>
      </c>
      <c r="D166" s="87" t="s">
        <v>199</v>
      </c>
      <c r="E166" s="88" t="s">
        <v>198</v>
      </c>
      <c r="F166" s="87" t="s">
        <v>190</v>
      </c>
    </row>
    <row r="167" spans="3:6" ht="15.75">
      <c r="C167" s="23" t="s">
        <v>17</v>
      </c>
      <c r="D167" s="84" t="e">
        <f>D2</f>
        <v>#NUM!</v>
      </c>
      <c r="E167" s="75" t="e">
        <f aca="true" t="shared" si="22" ref="E167:E179">IF(D167=5,"djelotvorno",IF(D167=4,"djelomično djelotvorno",IF(D167=3,"implementirano",IF(D167=2,"definirano",IF(D167=1,"nije definirano","N/A")))))</f>
        <v>#NUM!</v>
      </c>
      <c r="F167" s="72" t="e">
        <f>ROUNDUP(MEDIAN(D167:D179),0)</f>
        <v>#NUM!</v>
      </c>
    </row>
    <row r="168" spans="3:6" ht="15.75">
      <c r="C168" s="23" t="s">
        <v>19</v>
      </c>
      <c r="D168" s="84" t="e">
        <f>D16</f>
        <v>#NUM!</v>
      </c>
      <c r="E168" s="75" t="e">
        <f t="shared" si="22"/>
        <v>#NUM!</v>
      </c>
      <c r="F168" s="72" t="e">
        <f>$F$167</f>
        <v>#NUM!</v>
      </c>
    </row>
    <row r="169" spans="3:6" ht="15.75">
      <c r="C169" s="23" t="s">
        <v>21</v>
      </c>
      <c r="D169" s="84" t="e">
        <f>D29</f>
        <v>#NUM!</v>
      </c>
      <c r="E169" s="75" t="e">
        <f t="shared" si="22"/>
        <v>#NUM!</v>
      </c>
      <c r="F169" s="72" t="e">
        <f aca="true" t="shared" si="23" ref="F169:F179">$F$167</f>
        <v>#NUM!</v>
      </c>
    </row>
    <row r="170" spans="3:6" ht="15.75">
      <c r="C170" s="23" t="s">
        <v>22</v>
      </c>
      <c r="D170" s="84" t="e">
        <f>D48</f>
        <v>#NUM!</v>
      </c>
      <c r="E170" s="75" t="e">
        <f t="shared" si="22"/>
        <v>#NUM!</v>
      </c>
      <c r="F170" s="72" t="e">
        <f t="shared" si="23"/>
        <v>#NUM!</v>
      </c>
    </row>
    <row r="171" spans="3:6" ht="15.75">
      <c r="C171" s="23" t="s">
        <v>24</v>
      </c>
      <c r="D171" s="84" t="e">
        <f>D57</f>
        <v>#NUM!</v>
      </c>
      <c r="E171" s="75" t="e">
        <f t="shared" si="22"/>
        <v>#NUM!</v>
      </c>
      <c r="F171" s="72" t="e">
        <f t="shared" si="23"/>
        <v>#NUM!</v>
      </c>
    </row>
    <row r="172" spans="3:6" ht="15.75">
      <c r="C172" s="23" t="s">
        <v>27</v>
      </c>
      <c r="D172" s="84" t="e">
        <f>D67</f>
        <v>#NUM!</v>
      </c>
      <c r="E172" s="75" t="e">
        <f t="shared" si="22"/>
        <v>#NUM!</v>
      </c>
      <c r="F172" s="72" t="e">
        <f t="shared" si="23"/>
        <v>#NUM!</v>
      </c>
    </row>
    <row r="173" spans="3:6" ht="15.75">
      <c r="C173" s="23" t="s">
        <v>29</v>
      </c>
      <c r="D173" s="85" t="e">
        <f>D79</f>
        <v>#NUM!</v>
      </c>
      <c r="E173" s="75" t="e">
        <f t="shared" si="22"/>
        <v>#NUM!</v>
      </c>
      <c r="F173" s="72" t="e">
        <f t="shared" si="23"/>
        <v>#NUM!</v>
      </c>
    </row>
    <row r="174" spans="3:6" ht="15.75">
      <c r="C174" s="23" t="s">
        <v>32</v>
      </c>
      <c r="D174" s="85" t="e">
        <f>D91</f>
        <v>#NUM!</v>
      </c>
      <c r="E174" s="75" t="e">
        <f t="shared" si="22"/>
        <v>#NUM!</v>
      </c>
      <c r="F174" s="72" t="e">
        <f t="shared" si="23"/>
        <v>#NUM!</v>
      </c>
    </row>
    <row r="175" spans="3:6" ht="15.75">
      <c r="C175" s="23" t="s">
        <v>34</v>
      </c>
      <c r="D175" s="85" t="e">
        <f>D104</f>
        <v>#NUM!</v>
      </c>
      <c r="E175" s="75" t="e">
        <f t="shared" si="22"/>
        <v>#NUM!</v>
      </c>
      <c r="F175" s="72" t="e">
        <f t="shared" si="23"/>
        <v>#NUM!</v>
      </c>
    </row>
    <row r="176" spans="3:6" ht="15.75">
      <c r="C176" s="23" t="s">
        <v>35</v>
      </c>
      <c r="D176" s="85" t="e">
        <f>D117</f>
        <v>#NUM!</v>
      </c>
      <c r="E176" s="75" t="e">
        <f t="shared" si="22"/>
        <v>#NUM!</v>
      </c>
      <c r="F176" s="72" t="e">
        <f t="shared" si="23"/>
        <v>#NUM!</v>
      </c>
    </row>
    <row r="177" spans="3:6" ht="15.75">
      <c r="C177" s="23" t="s">
        <v>134</v>
      </c>
      <c r="D177" s="85" t="e">
        <f>D126</f>
        <v>#NUM!</v>
      </c>
      <c r="E177" s="75" t="e">
        <f t="shared" si="22"/>
        <v>#NUM!</v>
      </c>
      <c r="F177" s="72" t="e">
        <f t="shared" si="23"/>
        <v>#NUM!</v>
      </c>
    </row>
    <row r="178" spans="3:6" ht="15.75">
      <c r="C178" s="23" t="s">
        <v>135</v>
      </c>
      <c r="D178" s="85" t="e">
        <f>D136</f>
        <v>#NUM!</v>
      </c>
      <c r="E178" s="75" t="e">
        <f t="shared" si="22"/>
        <v>#NUM!</v>
      </c>
      <c r="F178" s="72" t="e">
        <f t="shared" si="23"/>
        <v>#NUM!</v>
      </c>
    </row>
    <row r="179" spans="3:6" ht="15.75">
      <c r="C179" s="23" t="s">
        <v>149</v>
      </c>
      <c r="D179" s="85" t="e">
        <f>D147</f>
        <v>#NUM!</v>
      </c>
      <c r="E179" s="75" t="e">
        <f t="shared" si="22"/>
        <v>#NUM!</v>
      </c>
      <c r="F179" s="72" t="e">
        <f t="shared" si="23"/>
        <v>#NUM!</v>
      </c>
    </row>
  </sheetData>
  <sheetProtection/>
  <conditionalFormatting sqref="D1:D65536">
    <cfRule type="colorScale" priority="18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F166">
    <cfRule type="colorScale" priority="10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E1:E65536">
    <cfRule type="expression" priority="1" dxfId="2" stopIfTrue="1">
      <formula>LEFT(E1,LEN("djelot"))="djelot"</formula>
    </cfRule>
    <cfRule type="expression" priority="2" dxfId="1" stopIfTrue="1">
      <formula>LEFT(E1,LEN("djelom"))="djelom"</formula>
    </cfRule>
    <cfRule type="expression" priority="19" dxfId="0" stopIfTrue="1">
      <formula>LEFT(E1,LEN("nije"))="nije"</formula>
    </cfRule>
    <cfRule type="expression" priority="20" dxfId="45" stopIfTrue="1">
      <formula>LEFT(E1,LEN("implementirano"))="implementirano"</formula>
    </cfRule>
    <cfRule type="expression" priority="21" dxfId="46" stopIfTrue="1">
      <formula>LEFT(E1,LEN("definirano"))="definirano"</formula>
    </cfRule>
  </conditionalFormatting>
  <printOptions/>
  <pageMargins left="0.7" right="0.7" top="0.75" bottom="0.75" header="0.3" footer="0.3"/>
  <pageSetup fitToHeight="1" fitToWidth="1" horizontalDpi="600" verticalDpi="600" orientation="portrait" paperSize="8" scale="40" r:id="rId2"/>
  <headerFooter>
    <oddHeader>&amp;CESG 2015 Gap analiza</oddHeader>
  </headerFooter>
  <ignoredErrors>
    <ignoredError sqref="C4:C6 C7:C13 C50:C54 C31:C45 C59:C64 C69:C76 C81:C88 C93:C101 C106:C114 C119:C123 C18:C26" twoDigitTextYear="1"/>
    <ignoredError sqref="C167:C17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showGridLines="0" view="pageLayout" zoomScaleNormal="90" workbookViewId="0" topLeftCell="A1">
      <selection activeCell="B2" sqref="B2:J16"/>
    </sheetView>
  </sheetViews>
  <sheetFormatPr defaultColWidth="9.140625" defaultRowHeight="15"/>
  <cols>
    <col min="1" max="1" width="1.421875" style="0" customWidth="1"/>
    <col min="2" max="2" width="9.851562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4.8515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17</v>
      </c>
      <c r="C5" s="100" t="s">
        <v>15</v>
      </c>
      <c r="D5" s="101"/>
      <c r="E5" s="101"/>
      <c r="F5" s="101"/>
      <c r="G5" s="101"/>
      <c r="H5" s="101"/>
      <c r="I5" s="114" t="e">
        <f>IF(I17=5,"djelotvorno",IF(I17=4,"djelomično djelotvorno",IF(I17=3,"implementirano",IF(I17=2,"definirano",IF(I17=1,"nije definirano","N/A")))))</f>
        <v>#NUM!</v>
      </c>
      <c r="J5" s="115"/>
    </row>
    <row r="6" spans="2:11" ht="54" customHeight="1" thickBot="1">
      <c r="B6" s="97" t="s">
        <v>209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26.25" customHeight="1" thickBot="1">
      <c r="B7" s="22" t="s">
        <v>37</v>
      </c>
      <c r="C7" s="5" t="s">
        <v>210</v>
      </c>
      <c r="D7" s="48"/>
      <c r="E7" s="48"/>
      <c r="F7" s="48"/>
      <c r="G7" s="48"/>
      <c r="H7" s="48"/>
      <c r="I7" s="49" t="str">
        <f aca="true" t="shared" si="0" ref="I7:I16">IF($H7&lt;&gt;"",5,IF($G7&lt;&gt;"",4,IF($F7&lt;&gt;"",3,IF($E7&lt;&gt;"",2,IF($D7&lt;&gt;"",1,"N/A")))))</f>
        <v>N/A</v>
      </c>
      <c r="J7" s="6"/>
    </row>
    <row r="8" spans="2:10" ht="39" customHeight="1" thickBot="1">
      <c r="B8" s="22" t="s">
        <v>38</v>
      </c>
      <c r="C8" s="5" t="s">
        <v>211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51.75" customHeight="1" thickBot="1">
      <c r="B9" s="22" t="s">
        <v>39</v>
      </c>
      <c r="C9" s="5" t="s">
        <v>290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27" customHeight="1" thickBot="1">
      <c r="B10" s="22" t="s">
        <v>40</v>
      </c>
      <c r="C10" s="5" t="s">
        <v>164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51" customHeight="1" thickBot="1">
      <c r="B11" s="22" t="s">
        <v>41</v>
      </c>
      <c r="C11" s="5" t="s">
        <v>165</v>
      </c>
      <c r="D11" s="48"/>
      <c r="E11" s="48"/>
      <c r="F11" s="48"/>
      <c r="G11" s="48"/>
      <c r="H11" s="48"/>
      <c r="I11" s="49" t="str">
        <f t="shared" si="0"/>
        <v>N/A</v>
      </c>
      <c r="J11" s="14"/>
    </row>
    <row r="12" spans="2:10" ht="48.75" thickBot="1">
      <c r="B12" s="22" t="s">
        <v>42</v>
      </c>
      <c r="C12" s="5" t="s">
        <v>212</v>
      </c>
      <c r="D12" s="48"/>
      <c r="E12" s="48"/>
      <c r="F12" s="48"/>
      <c r="G12" s="48"/>
      <c r="H12" s="48"/>
      <c r="I12" s="49" t="str">
        <f t="shared" si="0"/>
        <v>N/A</v>
      </c>
      <c r="J12" s="6"/>
    </row>
    <row r="13" spans="2:10" ht="39.75" customHeight="1" thickBot="1">
      <c r="B13" s="22" t="s">
        <v>43</v>
      </c>
      <c r="C13" s="11" t="s">
        <v>213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27" customHeight="1" thickBot="1">
      <c r="B14" s="22" t="s">
        <v>44</v>
      </c>
      <c r="C14" s="11" t="s">
        <v>166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0" customHeight="1" thickBot="1">
      <c r="B15" s="44" t="s">
        <v>45</v>
      </c>
      <c r="C15" s="1" t="s">
        <v>214</v>
      </c>
      <c r="D15" s="62"/>
      <c r="E15" s="62"/>
      <c r="F15" s="62"/>
      <c r="G15" s="62"/>
      <c r="H15" s="62"/>
      <c r="I15" s="49" t="str">
        <f t="shared" si="0"/>
        <v>N/A</v>
      </c>
      <c r="J15" s="2"/>
    </row>
    <row r="16" spans="2:10" ht="48.75" thickBot="1">
      <c r="B16" s="22" t="s">
        <v>46</v>
      </c>
      <c r="C16" s="11" t="s">
        <v>215</v>
      </c>
      <c r="D16" s="60"/>
      <c r="E16" s="60"/>
      <c r="F16" s="60"/>
      <c r="G16" s="60"/>
      <c r="H16" s="60"/>
      <c r="I16" s="49" t="str">
        <f t="shared" si="0"/>
        <v>N/A</v>
      </c>
      <c r="J16" s="12"/>
    </row>
    <row r="17" spans="8:9" ht="15">
      <c r="H17" s="58" t="s">
        <v>190</v>
      </c>
      <c r="I17" s="54" t="e">
        <f>ROUNDUP(MEDIAN(I7:I16),0)</f>
        <v>#NUM!</v>
      </c>
    </row>
    <row r="19" ht="15">
      <c r="C19" s="35"/>
    </row>
  </sheetData>
  <sheetProtection/>
  <mergeCells count="8">
    <mergeCell ref="B6:J6"/>
    <mergeCell ref="C5:H5"/>
    <mergeCell ref="B2:J2"/>
    <mergeCell ref="B3:B4"/>
    <mergeCell ref="C3:C4"/>
    <mergeCell ref="J3:J4"/>
    <mergeCell ref="D3:I3"/>
    <mergeCell ref="I5:J5"/>
  </mergeCells>
  <conditionalFormatting sqref="I7:I16">
    <cfRule type="colorScale" priority="7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I5">
    <cfRule type="expression" priority="1" dxfId="2" stopIfTrue="1">
      <formula>$I$17=5</formula>
    </cfRule>
    <cfRule type="expression" priority="2" dxfId="1" stopIfTrue="1">
      <formula>$I$17=4</formula>
    </cfRule>
    <cfRule type="expression" priority="3" dxfId="3" stopIfTrue="1">
      <formula>$I$17=3</formula>
    </cfRule>
    <cfRule type="expression" priority="4" dxfId="43" stopIfTrue="1">
      <formula>$I$17=2</formula>
    </cfRule>
    <cfRule type="expression" priority="5" dxfId="44" stopIfTrue="1">
      <formula>$I$17=1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6" twoDigitTextYear="1"/>
    <ignoredError sqref="B5" numberStoredAsText="1"/>
    <ignoredError sqref="I5 I1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49.8515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19</v>
      </c>
      <c r="C5" s="100" t="s">
        <v>20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69" customHeight="1" thickBot="1">
      <c r="B6" s="97" t="s">
        <v>216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33" customHeight="1" thickBot="1">
      <c r="B7" s="22" t="s">
        <v>48</v>
      </c>
      <c r="C7" s="11" t="s">
        <v>170</v>
      </c>
      <c r="D7" s="60"/>
      <c r="E7" s="60"/>
      <c r="F7" s="60"/>
      <c r="G7" s="60"/>
      <c r="H7" s="60"/>
      <c r="I7" s="49" t="str">
        <f aca="true" t="shared" si="0" ref="I7:I15">IF($H7&lt;&gt;"",5,IF($G7&lt;&gt;"",4,IF($F7&lt;&gt;"",3,IF($E7&lt;&gt;"",2,IF($D7&lt;&gt;"",1,"N/A")))))</f>
        <v>N/A</v>
      </c>
      <c r="J7" s="16"/>
    </row>
    <row r="8" spans="2:10" ht="31.5" customHeight="1" thickBot="1">
      <c r="B8" s="22" t="s">
        <v>49</v>
      </c>
      <c r="C8" s="11" t="s">
        <v>171</v>
      </c>
      <c r="D8" s="60"/>
      <c r="E8" s="60"/>
      <c r="F8" s="60"/>
      <c r="G8" s="60"/>
      <c r="H8" s="60"/>
      <c r="I8" s="49" t="str">
        <f t="shared" si="0"/>
        <v>N/A</v>
      </c>
      <c r="J8" s="12"/>
    </row>
    <row r="9" spans="2:10" ht="30.75" customHeight="1" thickBot="1">
      <c r="B9" s="22" t="s">
        <v>50</v>
      </c>
      <c r="C9" s="11" t="s">
        <v>167</v>
      </c>
      <c r="D9" s="60"/>
      <c r="E9" s="60"/>
      <c r="F9" s="60"/>
      <c r="G9" s="60"/>
      <c r="H9" s="60"/>
      <c r="I9" s="49" t="str">
        <f t="shared" si="0"/>
        <v>N/A</v>
      </c>
      <c r="J9" s="16"/>
    </row>
    <row r="10" spans="2:10" ht="29.25" customHeight="1" thickBot="1">
      <c r="B10" s="22" t="s">
        <v>51</v>
      </c>
      <c r="C10" s="11" t="s">
        <v>168</v>
      </c>
      <c r="D10" s="60"/>
      <c r="E10" s="60"/>
      <c r="F10" s="60"/>
      <c r="G10" s="60"/>
      <c r="H10" s="60"/>
      <c r="I10" s="49" t="str">
        <f t="shared" si="0"/>
        <v>N/A</v>
      </c>
      <c r="J10" s="12"/>
    </row>
    <row r="11" spans="2:10" ht="60.75" thickBot="1">
      <c r="B11" s="22" t="s">
        <v>52</v>
      </c>
      <c r="C11" s="45" t="s">
        <v>217</v>
      </c>
      <c r="D11" s="61"/>
      <c r="E11" s="61"/>
      <c r="F11" s="61"/>
      <c r="G11" s="61"/>
      <c r="H11" s="61"/>
      <c r="I11" s="49" t="str">
        <f t="shared" si="0"/>
        <v>N/A</v>
      </c>
      <c r="J11" s="46"/>
    </row>
    <row r="12" spans="2:10" ht="36" customHeight="1" thickBot="1">
      <c r="B12" s="22" t="s">
        <v>53</v>
      </c>
      <c r="C12" s="11" t="s">
        <v>218</v>
      </c>
      <c r="D12" s="60"/>
      <c r="E12" s="60"/>
      <c r="F12" s="60"/>
      <c r="G12" s="60"/>
      <c r="H12" s="60"/>
      <c r="I12" s="49" t="str">
        <f t="shared" si="0"/>
        <v>N/A</v>
      </c>
      <c r="J12" s="16"/>
    </row>
    <row r="13" spans="2:10" ht="33" customHeight="1" thickBot="1">
      <c r="B13" s="22" t="s">
        <v>54</v>
      </c>
      <c r="C13" s="11" t="s">
        <v>169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30" customHeight="1" thickBot="1">
      <c r="B14" s="22" t="s">
        <v>55</v>
      </c>
      <c r="C14" s="11" t="s">
        <v>173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6" customHeight="1" thickBot="1">
      <c r="B15" s="22" t="s">
        <v>56</v>
      </c>
      <c r="C15" s="11" t="s">
        <v>219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showGridLines="0" view="pageLayout" zoomScaleNormal="90" workbookViewId="0" topLeftCell="A1">
      <selection activeCell="J21" sqref="B2:J21"/>
    </sheetView>
  </sheetViews>
  <sheetFormatPr defaultColWidth="9.140625" defaultRowHeight="15"/>
  <cols>
    <col min="1" max="1" width="1.421875" style="0" customWidth="1"/>
    <col min="2" max="2" width="10.421875" style="0" customWidth="1"/>
    <col min="3" max="3" width="49.0039062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1.28125" style="8" customWidth="1"/>
    <col min="10" max="10" width="50.71093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5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8.5" customHeight="1" thickBot="1">
      <c r="B5" s="20" t="s">
        <v>21</v>
      </c>
      <c r="C5" s="100" t="s">
        <v>201</v>
      </c>
      <c r="D5" s="101"/>
      <c r="E5" s="101"/>
      <c r="F5" s="101"/>
      <c r="G5" s="101"/>
      <c r="H5" s="101"/>
      <c r="I5" s="116" t="e">
        <f>IF(I22=5,"djelotvorno",IF(I22=4,"djelomično djelotvorno",IF(I22=3,"implementirano",IF(I22=2,"definirano",IF(I22=1,"nije definirano","N/A")))))</f>
        <v>#NUM!</v>
      </c>
      <c r="J5" s="117"/>
    </row>
    <row r="6" spans="2:11" ht="58.5" customHeight="1" thickBot="1">
      <c r="B6" s="97" t="s">
        <v>220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3.5" customHeight="1" thickBot="1">
      <c r="B7" s="22" t="s">
        <v>58</v>
      </c>
      <c r="C7" s="5" t="s">
        <v>221</v>
      </c>
      <c r="D7" s="48"/>
      <c r="E7" s="48"/>
      <c r="F7" s="48"/>
      <c r="G7" s="48"/>
      <c r="H7" s="48"/>
      <c r="I7" s="49" t="str">
        <f aca="true" t="shared" si="0" ref="I7:I21">IF($H7&lt;&gt;"",5,IF($G7&lt;&gt;"",4,IF($F7&lt;&gt;"",3,IF($E7&lt;&gt;"",2,IF($D7&lt;&gt;"",1,"N/A")))))</f>
        <v>N/A</v>
      </c>
      <c r="J7" s="6"/>
    </row>
    <row r="8" spans="2:10" ht="30.75" customHeight="1" thickBot="1">
      <c r="B8" s="22" t="s">
        <v>59</v>
      </c>
      <c r="C8" s="5" t="s">
        <v>174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0" customHeight="1" thickBot="1">
      <c r="B9" s="22" t="s">
        <v>60</v>
      </c>
      <c r="C9" s="11" t="s">
        <v>183</v>
      </c>
      <c r="D9" s="60"/>
      <c r="E9" s="60"/>
      <c r="F9" s="60"/>
      <c r="G9" s="60"/>
      <c r="H9" s="60"/>
      <c r="I9" s="49" t="str">
        <f t="shared" si="0"/>
        <v>N/A</v>
      </c>
      <c r="J9" s="12"/>
    </row>
    <row r="10" spans="2:10" ht="33" customHeight="1" thickBot="1">
      <c r="B10" s="22" t="s">
        <v>61</v>
      </c>
      <c r="C10" s="11" t="s">
        <v>222</v>
      </c>
      <c r="D10" s="60"/>
      <c r="E10" s="60"/>
      <c r="F10" s="60"/>
      <c r="G10" s="60"/>
      <c r="H10" s="60"/>
      <c r="I10" s="49" t="str">
        <f t="shared" si="0"/>
        <v>N/A</v>
      </c>
      <c r="J10" s="36"/>
    </row>
    <row r="11" spans="2:10" ht="36.75" thickBot="1">
      <c r="B11" s="22" t="s">
        <v>62</v>
      </c>
      <c r="C11" s="11" t="s">
        <v>184</v>
      </c>
      <c r="D11" s="60"/>
      <c r="E11" s="60"/>
      <c r="F11" s="60"/>
      <c r="G11" s="60"/>
      <c r="H11" s="60"/>
      <c r="I11" s="49" t="str">
        <f t="shared" si="0"/>
        <v>N/A</v>
      </c>
      <c r="J11" s="12"/>
    </row>
    <row r="12" spans="2:10" ht="30" customHeight="1" thickBot="1">
      <c r="B12" s="22" t="s">
        <v>63</v>
      </c>
      <c r="C12" s="11" t="s">
        <v>185</v>
      </c>
      <c r="D12" s="60"/>
      <c r="E12" s="60"/>
      <c r="F12" s="60"/>
      <c r="G12" s="60"/>
      <c r="H12" s="60"/>
      <c r="I12" s="49" t="str">
        <f t="shared" si="0"/>
        <v>N/A</v>
      </c>
      <c r="J12" s="12"/>
    </row>
    <row r="13" spans="2:10" ht="27" customHeight="1" thickBot="1">
      <c r="B13" s="22" t="s">
        <v>64</v>
      </c>
      <c r="C13" s="11" t="s">
        <v>223</v>
      </c>
      <c r="D13" s="60"/>
      <c r="E13" s="60"/>
      <c r="F13" s="60"/>
      <c r="G13" s="60"/>
      <c r="H13" s="60"/>
      <c r="I13" s="49" t="str">
        <f t="shared" si="0"/>
        <v>N/A</v>
      </c>
      <c r="J13" s="36"/>
    </row>
    <row r="14" spans="2:10" ht="60.75" customHeight="1" thickBot="1">
      <c r="B14" s="22" t="s">
        <v>65</v>
      </c>
      <c r="C14" s="45" t="s">
        <v>226</v>
      </c>
      <c r="D14" s="61"/>
      <c r="E14" s="61"/>
      <c r="F14" s="61"/>
      <c r="G14" s="61"/>
      <c r="H14" s="61"/>
      <c r="I14" s="49" t="str">
        <f t="shared" si="0"/>
        <v>N/A</v>
      </c>
      <c r="J14" s="46"/>
    </row>
    <row r="15" spans="2:10" ht="51.75" customHeight="1" thickBot="1">
      <c r="B15" s="22" t="s">
        <v>66</v>
      </c>
      <c r="C15" s="11" t="s">
        <v>224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2:10" ht="38.25" customHeight="1" thickBot="1">
      <c r="B16" s="22" t="s">
        <v>67</v>
      </c>
      <c r="C16" s="11" t="s">
        <v>202</v>
      </c>
      <c r="D16" s="60"/>
      <c r="E16" s="60"/>
      <c r="F16" s="60"/>
      <c r="G16" s="60"/>
      <c r="H16" s="60"/>
      <c r="I16" s="49" t="str">
        <f t="shared" si="0"/>
        <v>N/A</v>
      </c>
      <c r="J16" s="12"/>
    </row>
    <row r="17" spans="2:10" ht="51" customHeight="1" thickBot="1">
      <c r="B17" s="22" t="s">
        <v>68</v>
      </c>
      <c r="C17" s="11" t="s">
        <v>225</v>
      </c>
      <c r="D17" s="60"/>
      <c r="E17" s="60"/>
      <c r="F17" s="60"/>
      <c r="G17" s="60"/>
      <c r="H17" s="60"/>
      <c r="I17" s="49" t="str">
        <f t="shared" si="0"/>
        <v>N/A</v>
      </c>
      <c r="J17" s="12"/>
    </row>
    <row r="18" spans="2:10" ht="41.25" customHeight="1" thickBot="1">
      <c r="B18" s="22" t="s">
        <v>69</v>
      </c>
      <c r="C18" s="45" t="s">
        <v>227</v>
      </c>
      <c r="D18" s="61"/>
      <c r="E18" s="61"/>
      <c r="F18" s="61"/>
      <c r="G18" s="61"/>
      <c r="H18" s="61"/>
      <c r="I18" s="49" t="str">
        <f t="shared" si="0"/>
        <v>N/A</v>
      </c>
      <c r="J18" s="46"/>
    </row>
    <row r="19" spans="2:10" ht="36.75" thickBot="1">
      <c r="B19" s="22" t="s">
        <v>70</v>
      </c>
      <c r="C19" s="11" t="s">
        <v>228</v>
      </c>
      <c r="D19" s="60"/>
      <c r="E19" s="60"/>
      <c r="F19" s="60"/>
      <c r="G19" s="60"/>
      <c r="H19" s="60"/>
      <c r="I19" s="49" t="str">
        <f t="shared" si="0"/>
        <v>N/A</v>
      </c>
      <c r="J19" s="12"/>
    </row>
    <row r="20" spans="2:10" ht="48.75" thickBot="1">
      <c r="B20" s="22" t="s">
        <v>71</v>
      </c>
      <c r="C20" s="11" t="s">
        <v>229</v>
      </c>
      <c r="D20" s="60"/>
      <c r="E20" s="60"/>
      <c r="F20" s="60"/>
      <c r="G20" s="60"/>
      <c r="H20" s="60"/>
      <c r="I20" s="49" t="str">
        <f t="shared" si="0"/>
        <v>N/A</v>
      </c>
      <c r="J20" s="12"/>
    </row>
    <row r="21" spans="2:10" ht="45.75" customHeight="1" thickBot="1">
      <c r="B21" s="22" t="s">
        <v>72</v>
      </c>
      <c r="C21" s="11" t="s">
        <v>291</v>
      </c>
      <c r="D21" s="60"/>
      <c r="E21" s="60"/>
      <c r="F21" s="60"/>
      <c r="G21" s="60"/>
      <c r="H21" s="60"/>
      <c r="I21" s="49" t="str">
        <f t="shared" si="0"/>
        <v>N/A</v>
      </c>
      <c r="J21" s="12"/>
    </row>
    <row r="22" spans="8:9" ht="15">
      <c r="H22" s="58" t="s">
        <v>190</v>
      </c>
      <c r="I22" s="54" t="e">
        <f>ROUNDUP(MEDIAN(I7:I21),0)</f>
        <v>#NUM!</v>
      </c>
    </row>
    <row r="23" ht="15">
      <c r="C23" s="89"/>
    </row>
    <row r="24" ht="15">
      <c r="C24" s="89"/>
    </row>
    <row r="25" ht="15">
      <c r="C25" s="89"/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2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$I$22=5</formula>
    </cfRule>
    <cfRule type="expression" priority="2" dxfId="1" stopIfTrue="1">
      <formula>$I$22=4</formula>
    </cfRule>
    <cfRule type="expression" priority="3" dxfId="3" stopIfTrue="1">
      <formula>$I$22=3</formula>
    </cfRule>
    <cfRule type="expression" priority="4" dxfId="43" stopIfTrue="1">
      <formula>$I$22=2</formula>
    </cfRule>
    <cfRule type="expression" priority="5" dxfId="44" stopIfTrue="1">
      <formula>$I$22=1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86" r:id="rId1"/>
  <headerFooter>
    <oddHeader>&amp;CESG 2015. Gap analiza</oddHeader>
    <oddFooter>&amp;R&amp;P/ &amp;N</oddFooter>
  </headerFooter>
  <ignoredErrors>
    <ignoredError sqref="B7:B21" twoDigitTextYear="1"/>
    <ignoredError sqref="B5" numberStoredAsText="1"/>
    <ignoredError sqref="I5 I22:I24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2"/>
  <sheetViews>
    <sheetView showGridLines="0" view="pageLayout" zoomScaleNormal="90" workbookViewId="0" topLeftCell="A1">
      <selection activeCell="B2" sqref="B2:J11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140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56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22</v>
      </c>
      <c r="C5" s="100" t="s">
        <v>23</v>
      </c>
      <c r="D5" s="101"/>
      <c r="E5" s="101"/>
      <c r="F5" s="101"/>
      <c r="G5" s="101"/>
      <c r="H5" s="101"/>
      <c r="I5" s="116" t="e">
        <f>IF(I12=5,"djelotvorno",IF(I12=4,"djelomično djelotvorno",IF(I12=3,"implementirano",IF(I12=2,"definirano",IF(I12=1,"nije definirano","N/A")))))</f>
        <v>#NUM!</v>
      </c>
      <c r="J5" s="117"/>
    </row>
    <row r="6" spans="2:11" ht="49.5" customHeight="1" thickBot="1">
      <c r="B6" s="97" t="s">
        <v>231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2" customHeight="1" thickBot="1">
      <c r="B7" s="22" t="s">
        <v>74</v>
      </c>
      <c r="C7" s="5" t="s">
        <v>175</v>
      </c>
      <c r="D7" s="48"/>
      <c r="E7" s="48"/>
      <c r="F7" s="48"/>
      <c r="G7" s="48"/>
      <c r="H7" s="48"/>
      <c r="I7" s="49" t="str">
        <f>IF($H7&lt;&gt;"",5,IF($G7&lt;&gt;"",4,IF($F7&lt;&gt;"",3,IF($E7&lt;&gt;"",2,IF($D7&lt;&gt;"",1,"N/A")))))</f>
        <v>N/A</v>
      </c>
      <c r="J7" s="6"/>
    </row>
    <row r="8" spans="2:10" ht="36.75" thickBot="1">
      <c r="B8" s="22" t="s">
        <v>75</v>
      </c>
      <c r="C8" s="5" t="s">
        <v>176</v>
      </c>
      <c r="D8" s="48"/>
      <c r="E8" s="48"/>
      <c r="F8" s="48"/>
      <c r="G8" s="48"/>
      <c r="H8" s="48"/>
      <c r="I8" s="49" t="str">
        <f>IF($H8&lt;&gt;"",5,IF($G8&lt;&gt;"",4,IF($F8&lt;&gt;"",3,IF($E8&lt;&gt;"",2,IF($D8&lt;&gt;"",1,"N/A")))))</f>
        <v>N/A</v>
      </c>
      <c r="J8" s="4"/>
    </row>
    <row r="9" spans="2:10" ht="44.25" customHeight="1" thickBot="1">
      <c r="B9" s="22" t="s">
        <v>76</v>
      </c>
      <c r="C9" s="5" t="s">
        <v>232</v>
      </c>
      <c r="D9" s="48"/>
      <c r="E9" s="48"/>
      <c r="F9" s="48"/>
      <c r="G9" s="48"/>
      <c r="H9" s="48"/>
      <c r="I9" s="49" t="str">
        <f>IF($H9&lt;&gt;"",5,IF($G9&lt;&gt;"",4,IF($F9&lt;&gt;"",3,IF($E9&lt;&gt;"",2,IF($D9&lt;&gt;"",1,"N/A")))))</f>
        <v>N/A</v>
      </c>
      <c r="J9" s="4"/>
    </row>
    <row r="10" spans="2:10" ht="48.75" thickBot="1">
      <c r="B10" s="22" t="s">
        <v>77</v>
      </c>
      <c r="C10" s="5" t="s">
        <v>233</v>
      </c>
      <c r="D10" s="48"/>
      <c r="E10" s="48"/>
      <c r="F10" s="48"/>
      <c r="G10" s="48"/>
      <c r="H10" s="48"/>
      <c r="I10" s="49" t="str">
        <f>IF($H10&lt;&gt;"",5,IF($G10&lt;&gt;"",4,IF($F10&lt;&gt;"",3,IF($E10&lt;&gt;"",2,IF($D10&lt;&gt;"",1,"N/A")))))</f>
        <v>N/A</v>
      </c>
      <c r="J10" s="12"/>
    </row>
    <row r="11" spans="2:10" ht="60.75" thickBot="1">
      <c r="B11" s="22" t="s">
        <v>78</v>
      </c>
      <c r="C11" s="11" t="s">
        <v>293</v>
      </c>
      <c r="D11" s="60"/>
      <c r="E11" s="60"/>
      <c r="F11" s="60"/>
      <c r="G11" s="60"/>
      <c r="H11" s="60"/>
      <c r="I11" s="49" t="str">
        <f>IF($H11&lt;&gt;"",5,IF($G11&lt;&gt;"",4,IF($F11&lt;&gt;"",3,IF($E11&lt;&gt;"",2,IF($D11&lt;&gt;"",1,"N/A")))))</f>
        <v>N/A</v>
      </c>
      <c r="J11" s="47"/>
    </row>
    <row r="12" spans="8:9" ht="15">
      <c r="H12" s="58" t="s">
        <v>190</v>
      </c>
      <c r="I12" s="54" t="e">
        <f>ROUNDUP(MEDIAN(I7:I11),0)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1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$I$12=5</formula>
    </cfRule>
    <cfRule type="expression" priority="2" dxfId="1" stopIfTrue="1">
      <formula>$I$12=4</formula>
    </cfRule>
    <cfRule type="expression" priority="3" dxfId="3" stopIfTrue="1">
      <formula>$I$12=3</formula>
    </cfRule>
    <cfRule type="expression" priority="4" dxfId="43" stopIfTrue="1">
      <formula>$I$12=2</formula>
    </cfRule>
    <cfRule type="expression" priority="5" dxfId="44" stopIfTrue="1">
      <formula>$I$12=1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1" twoDigitTextYear="1"/>
    <ignoredError sqref="B5" numberStoredAsText="1"/>
    <ignoredError sqref="I5 I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showGridLines="0" view="pageLayout" zoomScaleNormal="90" workbookViewId="0" topLeftCell="A1">
      <selection activeCell="B2" sqref="B2:J12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2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" customHeight="1" thickBot="1">
      <c r="B5" s="20" t="s">
        <v>24</v>
      </c>
      <c r="C5" s="100" t="s">
        <v>25</v>
      </c>
      <c r="D5" s="101"/>
      <c r="E5" s="101"/>
      <c r="F5" s="101"/>
      <c r="G5" s="101"/>
      <c r="H5" s="101"/>
      <c r="I5" s="116" t="e">
        <f>IF(I13=5,"djelotvorno",IF(I13=4,"djelomično djelotvorno",IF(I13=3,"implementirano",IF(I13=2,"definirano",IF(I13=1,"nije definirano","N/A")))))</f>
        <v>#NUM!</v>
      </c>
      <c r="J5" s="117"/>
    </row>
    <row r="6" spans="2:11" ht="49.5" customHeight="1" thickBot="1">
      <c r="B6" s="97" t="s">
        <v>26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63" customHeight="1" thickBot="1">
      <c r="B7" s="59" t="s">
        <v>81</v>
      </c>
      <c r="C7" s="45" t="s">
        <v>234</v>
      </c>
      <c r="D7" s="61"/>
      <c r="E7" s="61"/>
      <c r="F7" s="61"/>
      <c r="G7" s="61"/>
      <c r="H7" s="61"/>
      <c r="I7" s="49" t="str">
        <f aca="true" t="shared" si="0" ref="I7:I12">IF($H7&lt;&gt;"",5,IF($G7&lt;&gt;"",4,IF($F7&lt;&gt;"",3,IF($E7&lt;&gt;"",2,IF($D7&lt;&gt;"",1,"N/A")))))</f>
        <v>N/A</v>
      </c>
      <c r="J7" s="45"/>
    </row>
    <row r="8" spans="2:10" ht="39" customHeight="1" thickBot="1">
      <c r="B8" s="22" t="s">
        <v>82</v>
      </c>
      <c r="C8" s="5" t="s">
        <v>177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44.25" customHeight="1" thickBot="1">
      <c r="B9" s="22" t="s">
        <v>83</v>
      </c>
      <c r="C9" s="5" t="s">
        <v>235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45" customHeight="1" thickBot="1">
      <c r="B10" s="22" t="s">
        <v>84</v>
      </c>
      <c r="C10" s="5" t="s">
        <v>236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36" customHeight="1" thickBot="1">
      <c r="B11" s="22" t="s">
        <v>85</v>
      </c>
      <c r="C11" s="5" t="s">
        <v>237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5.25" customHeight="1" thickBot="1">
      <c r="B12" s="22" t="s">
        <v>86</v>
      </c>
      <c r="C12" s="11" t="s">
        <v>238</v>
      </c>
      <c r="D12" s="60"/>
      <c r="E12" s="60"/>
      <c r="F12" s="60"/>
      <c r="G12" s="60"/>
      <c r="H12" s="60"/>
      <c r="I12" s="49" t="str">
        <f t="shared" si="0"/>
        <v>N/A</v>
      </c>
      <c r="J12" s="16"/>
    </row>
    <row r="13" spans="8:9" ht="15">
      <c r="H13" s="58" t="s">
        <v>190</v>
      </c>
      <c r="I13" s="54" t="e">
        <f>ROUNDUP(MEDIAN(I7:I12),0)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2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$I$13=5</formula>
    </cfRule>
    <cfRule type="expression" priority="2" dxfId="1" stopIfTrue="1">
      <formula>$I$13=4</formula>
    </cfRule>
    <cfRule type="expression" priority="3" dxfId="3" stopIfTrue="1">
      <formula>$I$13=3</formula>
    </cfRule>
    <cfRule type="expression" priority="4" dxfId="43" stopIfTrue="1">
      <formula>$I$13=2</formula>
    </cfRule>
    <cfRule type="expression" priority="5" dxfId="44" stopIfTrue="1">
      <formula>$I$13=1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2" twoDigitTextYear="1"/>
    <ignoredError sqref="B5" numberStoredAsText="1"/>
    <ignoredError sqref="I5 I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"/>
  <sheetViews>
    <sheetView showGridLines="0" view="pageLayout" zoomScaleNormal="90" workbookViewId="0" topLeftCell="A1">
      <selection activeCell="B2" sqref="B2:J14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1.42187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7.75" customHeight="1" thickBot="1">
      <c r="B5" s="20" t="s">
        <v>27</v>
      </c>
      <c r="C5" s="100" t="s">
        <v>28</v>
      </c>
      <c r="D5" s="101"/>
      <c r="E5" s="101"/>
      <c r="F5" s="101"/>
      <c r="G5" s="101"/>
      <c r="H5" s="101"/>
      <c r="I5" s="116" t="e">
        <f>IF(I15=5,"djelotvorno",IF(I15=4,"djelomično djelotvorno",IF(I15=3,"implementirano",IF(I15=2,"definirano",IF(I15=1,"nije definirano","N/A")))))</f>
        <v>#NUM!</v>
      </c>
      <c r="J5" s="117"/>
    </row>
    <row r="6" spans="2:11" ht="49.5" customHeight="1" thickBot="1">
      <c r="B6" s="97" t="s">
        <v>178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1.25" customHeight="1" thickBot="1">
      <c r="B7" s="22" t="s">
        <v>87</v>
      </c>
      <c r="C7" s="5" t="s">
        <v>292</v>
      </c>
      <c r="D7" s="48"/>
      <c r="E7" s="48"/>
      <c r="F7" s="48"/>
      <c r="G7" s="48"/>
      <c r="H7" s="48"/>
      <c r="I7" s="49" t="str">
        <f aca="true" t="shared" si="0" ref="I7:I14">IF($H7&lt;&gt;"",5,IF($G7&lt;&gt;"",4,IF($F7&lt;&gt;"",3,IF($E7&lt;&gt;"",2,IF($D7&lt;&gt;"",1,"N/A")))))</f>
        <v>N/A</v>
      </c>
      <c r="J7" s="93"/>
    </row>
    <row r="8" spans="2:10" ht="35.25" customHeight="1" thickBot="1">
      <c r="B8" s="22" t="s">
        <v>88</v>
      </c>
      <c r="C8" s="5" t="s">
        <v>188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9" customHeight="1" thickBot="1">
      <c r="B9" s="22" t="s">
        <v>89</v>
      </c>
      <c r="C9" s="5" t="s">
        <v>179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5.25" customHeight="1" thickBot="1">
      <c r="B10" s="22" t="s">
        <v>90</v>
      </c>
      <c r="C10" s="5" t="s">
        <v>239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40.5" customHeight="1" thickBot="1">
      <c r="B11" s="22" t="s">
        <v>91</v>
      </c>
      <c r="C11" s="5" t="s">
        <v>240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3" customHeight="1" thickBot="1">
      <c r="B12" s="22" t="s">
        <v>92</v>
      </c>
      <c r="C12" s="5" t="s">
        <v>180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29.25" customHeight="1" thickBot="1">
      <c r="B13" s="22" t="s">
        <v>93</v>
      </c>
      <c r="C13" s="5" t="s">
        <v>189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42" customHeight="1" thickBot="1">
      <c r="B14" s="22" t="s">
        <v>94</v>
      </c>
      <c r="C14" s="11" t="s">
        <v>181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8:9" ht="15">
      <c r="H15" s="58" t="s">
        <v>190</v>
      </c>
      <c r="I15" s="54" t="e">
        <f>ROUNDUP(MEDIAN(I7:I14),0)</f>
        <v>#NUM!</v>
      </c>
    </row>
  </sheetData>
  <sheetProtection/>
  <mergeCells count="8">
    <mergeCell ref="B6:J6"/>
    <mergeCell ref="C5:H5"/>
    <mergeCell ref="B2:J2"/>
    <mergeCell ref="B3:B4"/>
    <mergeCell ref="C3:C4"/>
    <mergeCell ref="D3:I3"/>
    <mergeCell ref="J3:J4"/>
    <mergeCell ref="I5:J5"/>
  </mergeCells>
  <conditionalFormatting sqref="I7:I14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$I$15=5</formula>
    </cfRule>
    <cfRule type="expression" priority="2" dxfId="1" stopIfTrue="1">
      <formula>$I$15=4</formula>
    </cfRule>
    <cfRule type="expression" priority="3" dxfId="3" stopIfTrue="1">
      <formula>$I$15=3</formula>
    </cfRule>
    <cfRule type="expression" priority="4" dxfId="43" stopIfTrue="1">
      <formula>$I$15=2</formula>
    </cfRule>
    <cfRule type="expression" priority="5" dxfId="44" stopIfTrue="1">
      <formula>$I$15=1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5"/>
  <sheetViews>
    <sheetView showGridLines="0" view="pageLayout" zoomScaleNormal="90" workbookViewId="0" topLeftCell="A1">
      <selection activeCell="C1" sqref="B1:J14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2.281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05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6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9.25" customHeight="1" thickBot="1">
      <c r="B5" s="20" t="s">
        <v>29</v>
      </c>
      <c r="C5" s="100" t="s">
        <v>30</v>
      </c>
      <c r="D5" s="101"/>
      <c r="E5" s="101"/>
      <c r="F5" s="101"/>
      <c r="G5" s="101"/>
      <c r="H5" s="101"/>
      <c r="I5" s="116" t="e">
        <f>IF(I15=5,"djelotvorno",IF(I15=4,"djelomično djelotvorno",IF(I15=3,"implementirano",IF(I15=2,"definirano",IF(I15=1,"nije definirano","N/A")))))</f>
        <v>#NUM!</v>
      </c>
      <c r="J5" s="117"/>
    </row>
    <row r="6" spans="2:10" ht="49.5" customHeight="1" thickBot="1">
      <c r="B6" s="118" t="s">
        <v>31</v>
      </c>
      <c r="C6" s="119"/>
      <c r="D6" s="119"/>
      <c r="E6" s="119"/>
      <c r="F6" s="119"/>
      <c r="G6" s="119"/>
      <c r="H6" s="119"/>
      <c r="I6" s="119"/>
      <c r="J6" s="120"/>
    </row>
    <row r="7" spans="2:10" ht="30.75" customHeight="1" thickBot="1">
      <c r="B7" s="22" t="s">
        <v>96</v>
      </c>
      <c r="C7" s="5" t="s">
        <v>241</v>
      </c>
      <c r="D7" s="48"/>
      <c r="E7" s="48"/>
      <c r="F7" s="48"/>
      <c r="G7" s="48"/>
      <c r="H7" s="48"/>
      <c r="I7" s="49" t="str">
        <f aca="true" t="shared" si="0" ref="I7:I14">IF($H7&lt;&gt;"",5,IF($G7&lt;&gt;"",4,IF($F7&lt;&gt;"",3,IF($E7&lt;&gt;"",2,IF($D7&lt;&gt;"",1,"N/A")))))</f>
        <v>N/A</v>
      </c>
      <c r="J7" s="6"/>
    </row>
    <row r="8" spans="2:10" ht="42" customHeight="1" thickBot="1">
      <c r="B8" s="22" t="s">
        <v>97</v>
      </c>
      <c r="C8" s="5" t="s">
        <v>203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0" customHeight="1" thickBot="1">
      <c r="B9" s="22" t="s">
        <v>98</v>
      </c>
      <c r="C9" s="5" t="s">
        <v>242</v>
      </c>
      <c r="D9" s="48"/>
      <c r="E9" s="48"/>
      <c r="F9" s="48"/>
      <c r="G9" s="48"/>
      <c r="H9" s="48"/>
      <c r="I9" s="49" t="str">
        <f t="shared" si="0"/>
        <v>N/A</v>
      </c>
      <c r="J9" s="6"/>
    </row>
    <row r="10" spans="2:10" ht="42" customHeight="1" thickBot="1">
      <c r="B10" s="22" t="s">
        <v>99</v>
      </c>
      <c r="C10" s="5" t="s">
        <v>243</v>
      </c>
      <c r="D10" s="48"/>
      <c r="E10" s="48"/>
      <c r="F10" s="48"/>
      <c r="G10" s="48"/>
      <c r="H10" s="48"/>
      <c r="I10" s="49" t="str">
        <f t="shared" si="0"/>
        <v>N/A</v>
      </c>
      <c r="J10" s="4"/>
    </row>
    <row r="11" spans="2:10" ht="30.75" customHeight="1" thickBot="1">
      <c r="B11" s="22" t="s">
        <v>100</v>
      </c>
      <c r="C11" s="5" t="s">
        <v>244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6.75" thickBot="1">
      <c r="B12" s="22" t="s">
        <v>101</v>
      </c>
      <c r="C12" s="5" t="s">
        <v>245</v>
      </c>
      <c r="D12" s="48"/>
      <c r="E12" s="48"/>
      <c r="F12" s="48"/>
      <c r="G12" s="48"/>
      <c r="H12" s="48"/>
      <c r="I12" s="49" t="str">
        <f t="shared" si="0"/>
        <v>N/A</v>
      </c>
      <c r="J12" s="6"/>
    </row>
    <row r="13" spans="2:10" ht="30.75" customHeight="1" thickBot="1">
      <c r="B13" s="22" t="s">
        <v>102</v>
      </c>
      <c r="C13" s="11" t="s">
        <v>246</v>
      </c>
      <c r="D13" s="60"/>
      <c r="E13" s="60"/>
      <c r="F13" s="60"/>
      <c r="G13" s="60"/>
      <c r="H13" s="60"/>
      <c r="I13" s="49" t="str">
        <f t="shared" si="0"/>
        <v>N/A</v>
      </c>
      <c r="J13" s="12"/>
    </row>
    <row r="14" spans="2:10" ht="24.75" thickBot="1">
      <c r="B14" s="22" t="s">
        <v>103</v>
      </c>
      <c r="C14" s="11" t="s">
        <v>182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8:9" ht="15">
      <c r="H15" s="58" t="s">
        <v>190</v>
      </c>
      <c r="I15" s="54" t="e">
        <f>ROUNDUP(MEDIAN(I7:I14),0)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4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$I$15=5</formula>
    </cfRule>
    <cfRule type="expression" priority="2" dxfId="1" stopIfTrue="1">
      <formula>$I$15=4</formula>
    </cfRule>
    <cfRule type="expression" priority="3" dxfId="3" stopIfTrue="1">
      <formula>$I$15=3</formula>
    </cfRule>
    <cfRule type="expression" priority="4" dxfId="43" stopIfTrue="1">
      <formula>$I$15=2</formula>
    </cfRule>
    <cfRule type="expression" priority="5" dxfId="44" stopIfTrue="1">
      <formula>$I$15=1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4" twoDigitTextYear="1"/>
    <ignoredError sqref="B5" numberStoredAsText="1"/>
    <ignoredError sqref="I5 I15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view="pageLayout" zoomScaleNormal="90" workbookViewId="0" topLeftCell="A1">
      <selection activeCell="B2" sqref="B2:J15"/>
    </sheetView>
  </sheetViews>
  <sheetFormatPr defaultColWidth="9.140625" defaultRowHeight="15"/>
  <cols>
    <col min="1" max="1" width="1.421875" style="0" customWidth="1"/>
    <col min="3" max="3" width="39.421875" style="0" customWidth="1"/>
    <col min="4" max="5" width="10.7109375" style="3" customWidth="1"/>
    <col min="6" max="6" width="13.140625" style="3" customWidth="1"/>
    <col min="7" max="7" width="10.7109375" style="3" customWidth="1"/>
    <col min="8" max="8" width="10.7109375" style="15" customWidth="1"/>
    <col min="9" max="9" width="10.7109375" style="8" customWidth="1"/>
    <col min="10" max="10" width="53.140625" style="0" customWidth="1"/>
  </cols>
  <sheetData>
    <row r="1" ht="6" customHeight="1" thickBot="1"/>
    <row r="2" spans="2:10" ht="16.5" thickBot="1">
      <c r="B2" s="102" t="s">
        <v>230</v>
      </c>
      <c r="C2" s="103"/>
      <c r="D2" s="103"/>
      <c r="E2" s="103"/>
      <c r="F2" s="103"/>
      <c r="G2" s="103"/>
      <c r="H2" s="103"/>
      <c r="I2" s="103"/>
      <c r="J2" s="104"/>
    </row>
    <row r="3" spans="2:10" ht="16.5" customHeight="1" thickBot="1">
      <c r="B3" s="121" t="s">
        <v>2</v>
      </c>
      <c r="C3" s="107" t="s">
        <v>303</v>
      </c>
      <c r="D3" s="111" t="s">
        <v>191</v>
      </c>
      <c r="E3" s="112"/>
      <c r="F3" s="112"/>
      <c r="G3" s="112"/>
      <c r="H3" s="112"/>
      <c r="I3" s="113"/>
      <c r="J3" s="109" t="s">
        <v>200</v>
      </c>
    </row>
    <row r="4" spans="2:10" ht="23.25" thickBot="1">
      <c r="B4" s="108"/>
      <c r="C4" s="108"/>
      <c r="D4" s="32" t="s">
        <v>11</v>
      </c>
      <c r="E4" s="33" t="s">
        <v>12</v>
      </c>
      <c r="F4" s="19" t="s">
        <v>5</v>
      </c>
      <c r="G4" s="50" t="s">
        <v>16</v>
      </c>
      <c r="H4" s="51" t="s">
        <v>13</v>
      </c>
      <c r="I4" s="57" t="s">
        <v>14</v>
      </c>
      <c r="J4" s="110"/>
    </row>
    <row r="5" spans="2:10" ht="26.25" customHeight="1" thickBot="1">
      <c r="B5" s="20" t="s">
        <v>32</v>
      </c>
      <c r="C5" s="100" t="s">
        <v>33</v>
      </c>
      <c r="D5" s="101"/>
      <c r="E5" s="101"/>
      <c r="F5" s="101"/>
      <c r="G5" s="101"/>
      <c r="H5" s="101"/>
      <c r="I5" s="116" t="e">
        <f>IF(I16=5,"djelotvorno",IF(I16=4,"djelomično djelotvorno",IF(I16=3,"implementirano",IF(I16=2,"definirano",IF(I16=1,"nije definirano","N/A")))))</f>
        <v>#NUM!</v>
      </c>
      <c r="J5" s="117"/>
    </row>
    <row r="6" spans="2:11" ht="49.5" customHeight="1" thickBot="1">
      <c r="B6" s="97" t="s">
        <v>247</v>
      </c>
      <c r="C6" s="98"/>
      <c r="D6" s="98"/>
      <c r="E6" s="98"/>
      <c r="F6" s="98"/>
      <c r="G6" s="98"/>
      <c r="H6" s="98"/>
      <c r="I6" s="98"/>
      <c r="J6" s="99"/>
      <c r="K6" s="13"/>
    </row>
    <row r="7" spans="2:10" ht="48.75" thickBot="1">
      <c r="B7" s="22" t="s">
        <v>105</v>
      </c>
      <c r="C7" s="5" t="s">
        <v>248</v>
      </c>
      <c r="D7" s="48"/>
      <c r="E7" s="48"/>
      <c r="F7" s="48"/>
      <c r="G7" s="48"/>
      <c r="H7" s="48"/>
      <c r="I7" s="49" t="str">
        <f aca="true" t="shared" si="0" ref="I7:I15">IF($H7&lt;&gt;"",5,IF($G7&lt;&gt;"",4,IF($F7&lt;&gt;"",3,IF($E7&lt;&gt;"",2,IF($D7&lt;&gt;"",1,"N/A")))))</f>
        <v>N/A</v>
      </c>
      <c r="J7" s="6"/>
    </row>
    <row r="8" spans="2:10" ht="30.75" customHeight="1" thickBot="1">
      <c r="B8" s="22" t="s">
        <v>106</v>
      </c>
      <c r="C8" s="5" t="s">
        <v>249</v>
      </c>
      <c r="D8" s="48"/>
      <c r="E8" s="48"/>
      <c r="F8" s="48"/>
      <c r="G8" s="48"/>
      <c r="H8" s="48"/>
      <c r="I8" s="49" t="str">
        <f t="shared" si="0"/>
        <v>N/A</v>
      </c>
      <c r="J8" s="4"/>
    </row>
    <row r="9" spans="2:10" ht="34.5" customHeight="1" thickBot="1">
      <c r="B9" s="22" t="s">
        <v>107</v>
      </c>
      <c r="C9" s="5" t="s">
        <v>250</v>
      </c>
      <c r="D9" s="48"/>
      <c r="E9" s="48"/>
      <c r="F9" s="48"/>
      <c r="G9" s="48"/>
      <c r="H9" s="48"/>
      <c r="I9" s="49" t="str">
        <f t="shared" si="0"/>
        <v>N/A</v>
      </c>
      <c r="J9" s="4"/>
    </row>
    <row r="10" spans="2:10" ht="32.25" customHeight="1" thickBot="1">
      <c r="B10" s="22" t="s">
        <v>108</v>
      </c>
      <c r="C10" s="5" t="s">
        <v>251</v>
      </c>
      <c r="D10" s="48"/>
      <c r="E10" s="48"/>
      <c r="F10" s="48"/>
      <c r="G10" s="48"/>
      <c r="H10" s="48"/>
      <c r="I10" s="49" t="str">
        <f t="shared" si="0"/>
        <v>N/A</v>
      </c>
      <c r="J10" s="6"/>
    </row>
    <row r="11" spans="2:10" ht="31.5" customHeight="1" thickBot="1">
      <c r="B11" s="22" t="s">
        <v>109</v>
      </c>
      <c r="C11" s="5" t="s">
        <v>252</v>
      </c>
      <c r="D11" s="48"/>
      <c r="E11" s="48"/>
      <c r="F11" s="48"/>
      <c r="G11" s="48"/>
      <c r="H11" s="48"/>
      <c r="I11" s="49" t="str">
        <f t="shared" si="0"/>
        <v>N/A</v>
      </c>
      <c r="J11" s="4"/>
    </row>
    <row r="12" spans="2:10" ht="36" customHeight="1" thickBot="1">
      <c r="B12" s="22" t="s">
        <v>110</v>
      </c>
      <c r="C12" s="5" t="s">
        <v>253</v>
      </c>
      <c r="D12" s="48"/>
      <c r="E12" s="48"/>
      <c r="F12" s="48"/>
      <c r="G12" s="48"/>
      <c r="H12" s="48"/>
      <c r="I12" s="49" t="str">
        <f t="shared" si="0"/>
        <v>N/A</v>
      </c>
      <c r="J12" s="4"/>
    </row>
    <row r="13" spans="2:10" ht="35.25" customHeight="1" thickBot="1">
      <c r="B13" s="22" t="s">
        <v>111</v>
      </c>
      <c r="C13" s="5" t="s">
        <v>254</v>
      </c>
      <c r="D13" s="48"/>
      <c r="E13" s="48"/>
      <c r="F13" s="48"/>
      <c r="G13" s="48"/>
      <c r="H13" s="48"/>
      <c r="I13" s="49" t="str">
        <f t="shared" si="0"/>
        <v>N/A</v>
      </c>
      <c r="J13" s="6"/>
    </row>
    <row r="14" spans="2:10" ht="36.75" thickBot="1">
      <c r="B14" s="22" t="s">
        <v>112</v>
      </c>
      <c r="C14" s="11" t="s">
        <v>255</v>
      </c>
      <c r="D14" s="60"/>
      <c r="E14" s="60"/>
      <c r="F14" s="60"/>
      <c r="G14" s="60"/>
      <c r="H14" s="60"/>
      <c r="I14" s="49" t="str">
        <f t="shared" si="0"/>
        <v>N/A</v>
      </c>
      <c r="J14" s="12"/>
    </row>
    <row r="15" spans="2:10" ht="36.75" thickBot="1">
      <c r="B15" s="22" t="s">
        <v>113</v>
      </c>
      <c r="C15" s="11" t="s">
        <v>256</v>
      </c>
      <c r="D15" s="60"/>
      <c r="E15" s="60"/>
      <c r="F15" s="60"/>
      <c r="G15" s="60"/>
      <c r="H15" s="60"/>
      <c r="I15" s="49" t="str">
        <f t="shared" si="0"/>
        <v>N/A</v>
      </c>
      <c r="J15" s="12"/>
    </row>
    <row r="16" spans="8:9" ht="15">
      <c r="H16" s="58" t="s">
        <v>190</v>
      </c>
      <c r="I16" s="54" t="e">
        <f>ROUNDUP(MEDIAN(I7:I15),0)</f>
        <v>#NUM!</v>
      </c>
    </row>
  </sheetData>
  <sheetProtection/>
  <mergeCells count="8">
    <mergeCell ref="B6:J6"/>
    <mergeCell ref="B2:J2"/>
    <mergeCell ref="B3:B4"/>
    <mergeCell ref="C3:C4"/>
    <mergeCell ref="D3:I3"/>
    <mergeCell ref="J3:J4"/>
    <mergeCell ref="C5:H5"/>
    <mergeCell ref="I5:J5"/>
  </mergeCells>
  <conditionalFormatting sqref="I7:I15">
    <cfRule type="colorScale" priority="6" dxfId="42">
      <colorScale>
        <cfvo type="num" val="1"/>
        <cfvo type="num" val="3"/>
        <cfvo type="num" val="5"/>
        <color rgb="FFFF0000"/>
        <color rgb="FFFFFF00"/>
        <color rgb="FF00B050"/>
      </colorScale>
    </cfRule>
  </conditionalFormatting>
  <conditionalFormatting sqref="B5:J5">
    <cfRule type="expression" priority="1" dxfId="2" stopIfTrue="1">
      <formula>$I$16=5</formula>
    </cfRule>
    <cfRule type="expression" priority="2" dxfId="1" stopIfTrue="1">
      <formula>$I$16=4</formula>
    </cfRule>
    <cfRule type="expression" priority="3" dxfId="3" stopIfTrue="1">
      <formula>$I$16=3</formula>
    </cfRule>
    <cfRule type="expression" priority="4" dxfId="43" stopIfTrue="1">
      <formula>$I$16=2</formula>
    </cfRule>
    <cfRule type="expression" priority="5" dxfId="44" stopIfTrue="1">
      <formula>$I$16=1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8" r:id="rId1"/>
  <headerFooter>
    <oddHeader>&amp;CESG 2015. Gap analiza</oddHeader>
    <oddFooter>&amp;R&amp;P/ &amp;N</oddFooter>
  </headerFooter>
  <ignoredErrors>
    <ignoredError sqref="B7:B15" twoDigitTextYear="1"/>
    <ignoredError sqref="B5" numberStoredAsText="1"/>
    <ignoredError sqref="I5 I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Veritas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Dahmani</dc:creator>
  <cp:keywords/>
  <dc:description/>
  <cp:lastModifiedBy>Lana Jerolimov</cp:lastModifiedBy>
  <cp:lastPrinted>2016-01-29T11:03:24Z</cp:lastPrinted>
  <dcterms:created xsi:type="dcterms:W3CDTF">2014-11-28T16:51:10Z</dcterms:created>
  <dcterms:modified xsi:type="dcterms:W3CDTF">2016-02-05T10:12:53Z</dcterms:modified>
  <cp:category/>
  <cp:version/>
  <cp:contentType/>
  <cp:contentStatus/>
</cp:coreProperties>
</file>